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32" windowWidth="23256" windowHeight="11556"/>
  </bookViews>
  <sheets>
    <sheet name="дневной стационар" sheetId="4" r:id="rId1"/>
    <sheet name="амб.помощь ПРОФИЛАКТИКА" sheetId="1" r:id="rId2"/>
    <sheet name="амб.помощь НЕОТЛОЖКА" sheetId="5" r:id="rId3"/>
    <sheet name="амб.помощь ОБРАЩЕНИЯ" sheetId="2" r:id="rId4"/>
    <sheet name="УСЛУГИ" sheetId="3" r:id="rId5"/>
  </sheets>
  <externalReferences>
    <externalReference r:id="rId6"/>
  </externalReferences>
  <definedNames>
    <definedName name="_xlnm.Print_Area" localSheetId="2">'амб.помощь НЕОТЛОЖКА'!$B$1:$K$93</definedName>
    <definedName name="_xlnm.Print_Area" localSheetId="3">'амб.помощь ОБРАЩЕНИЯ'!$B$1:$X$93</definedName>
    <definedName name="_xlnm.Print_Area" localSheetId="1">'амб.помощь ПРОФИЛАКТИКА'!$B$1:$K$93</definedName>
    <definedName name="_xlnm.Print_Area" localSheetId="0">'дневной стационар'!$B$1:$U$97</definedName>
    <definedName name="_xlnm.Print_Area" localSheetId="4">УСЛУГИ!$B$1:$H$93</definedName>
  </definedNames>
  <calcPr calcId="125725"/>
</workbook>
</file>

<file path=xl/calcChain.xml><?xml version="1.0" encoding="utf-8"?>
<calcChain xmlns="http://schemas.openxmlformats.org/spreadsheetml/2006/main">
  <c r="K94" i="5"/>
  <c r="E94"/>
  <c r="N91"/>
  <c r="M91"/>
  <c r="N90"/>
  <c r="M90"/>
  <c r="N89"/>
  <c r="M89"/>
  <c r="N88"/>
  <c r="M88"/>
  <c r="N87"/>
  <c r="M87"/>
  <c r="N86"/>
  <c r="M86"/>
  <c r="N85"/>
  <c r="M85"/>
  <c r="N84"/>
  <c r="M84"/>
  <c r="N83"/>
  <c r="M83"/>
  <c r="N82"/>
  <c r="M82"/>
  <c r="N81"/>
  <c r="M81"/>
  <c r="N80"/>
  <c r="M80"/>
  <c r="N79"/>
  <c r="M79"/>
  <c r="N78"/>
  <c r="M78"/>
  <c r="N77"/>
  <c r="M77"/>
  <c r="N76"/>
  <c r="M76"/>
  <c r="N75"/>
  <c r="M75"/>
  <c r="N74"/>
  <c r="M74"/>
  <c r="N73"/>
  <c r="M73"/>
  <c r="N72"/>
  <c r="M72"/>
  <c r="N71"/>
  <c r="M71"/>
  <c r="N70"/>
  <c r="M70"/>
  <c r="N69"/>
  <c r="M69"/>
  <c r="N68"/>
  <c r="M68"/>
  <c r="N67"/>
  <c r="M67"/>
  <c r="N66"/>
  <c r="M66"/>
  <c r="N65"/>
  <c r="M65"/>
  <c r="N61"/>
  <c r="M61"/>
  <c r="N60"/>
  <c r="M60"/>
  <c r="N59"/>
  <c r="M59"/>
  <c r="N58"/>
  <c r="M58"/>
  <c r="N57"/>
  <c r="M57"/>
  <c r="N56"/>
  <c r="M56"/>
  <c r="N55"/>
  <c r="M5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U98" i="4"/>
  <c r="O98"/>
  <c r="K98"/>
  <c r="E98"/>
  <c r="Y95"/>
  <c r="X95"/>
  <c r="W95"/>
  <c r="Y94"/>
  <c r="X94"/>
  <c r="Y93"/>
  <c r="X93"/>
  <c r="Y92"/>
  <c r="X92"/>
  <c r="W92"/>
  <c r="X91"/>
  <c r="X90"/>
  <c r="X89"/>
  <c r="X88"/>
  <c r="X87"/>
  <c r="W87"/>
  <c r="Y85"/>
  <c r="X85"/>
  <c r="W85"/>
  <c r="Y84"/>
  <c r="X84"/>
  <c r="W84"/>
  <c r="Y83"/>
  <c r="W83"/>
  <c r="X82"/>
  <c r="W82"/>
  <c r="Y81"/>
  <c r="X81"/>
  <c r="W81"/>
  <c r="X80"/>
  <c r="X79"/>
  <c r="W79"/>
  <c r="Y78"/>
  <c r="X78"/>
  <c r="Y77"/>
  <c r="Y75"/>
  <c r="Y74"/>
  <c r="X74"/>
  <c r="W73"/>
  <c r="X72"/>
  <c r="W72"/>
  <c r="X71"/>
  <c r="W70"/>
  <c r="Y69"/>
  <c r="W69"/>
  <c r="Y67"/>
  <c r="X67"/>
  <c r="W67"/>
  <c r="Y65"/>
  <c r="X65"/>
  <c r="Y64"/>
  <c r="X64"/>
  <c r="Y63"/>
  <c r="X63"/>
  <c r="Y62"/>
  <c r="X62"/>
  <c r="Y61"/>
  <c r="X61"/>
  <c r="X60"/>
  <c r="X59"/>
  <c r="X58"/>
  <c r="X57"/>
  <c r="X56"/>
  <c r="X55"/>
  <c r="X54"/>
  <c r="X53"/>
  <c r="W53"/>
  <c r="Y52"/>
  <c r="W52"/>
  <c r="Y51"/>
  <c r="W51"/>
  <c r="Y50"/>
  <c r="W50"/>
  <c r="Y49"/>
  <c r="W49"/>
  <c r="Y48"/>
  <c r="W48"/>
  <c r="Y47"/>
  <c r="X47"/>
  <c r="W47"/>
  <c r="Y46"/>
  <c r="W46"/>
  <c r="Y44"/>
  <c r="Y41"/>
  <c r="X41"/>
  <c r="W41"/>
  <c r="X39"/>
  <c r="Y38"/>
  <c r="Y37"/>
  <c r="Y36"/>
  <c r="Y35"/>
  <c r="W35"/>
  <c r="Y34"/>
  <c r="X34"/>
  <c r="W34"/>
  <c r="Y33"/>
  <c r="X33"/>
  <c r="Y32"/>
  <c r="W32"/>
  <c r="X31"/>
  <c r="Y30"/>
  <c r="W30"/>
  <c r="X29"/>
  <c r="W29"/>
  <c r="X28"/>
  <c r="W28"/>
  <c r="X27"/>
  <c r="W27"/>
  <c r="X26"/>
  <c r="W26"/>
  <c r="X25"/>
  <c r="W25"/>
  <c r="X24"/>
  <c r="W24"/>
  <c r="Y22"/>
  <c r="X22"/>
  <c r="W22"/>
  <c r="Y20"/>
  <c r="Y19"/>
  <c r="Y18"/>
  <c r="Y17"/>
  <c r="Y16"/>
  <c r="Y15"/>
  <c r="Y14"/>
  <c r="Y13"/>
  <c r="Y12"/>
  <c r="Y11"/>
  <c r="X11"/>
  <c r="H94" i="3"/>
  <c r="E94"/>
  <c r="J91"/>
  <c r="I91"/>
  <c r="J90"/>
  <c r="I90"/>
  <c r="J89"/>
  <c r="I89"/>
  <c r="J88"/>
  <c r="I88"/>
  <c r="J87"/>
  <c r="I87"/>
  <c r="J86"/>
  <c r="I86"/>
  <c r="J85"/>
  <c r="I85"/>
  <c r="J84"/>
  <c r="I84"/>
  <c r="J83"/>
  <c r="I83"/>
  <c r="J82"/>
  <c r="I82"/>
  <c r="J81"/>
  <c r="I81"/>
  <c r="J80"/>
  <c r="I80"/>
  <c r="J79"/>
  <c r="I79"/>
  <c r="J78"/>
  <c r="I78"/>
  <c r="J77"/>
  <c r="I77"/>
  <c r="J76"/>
  <c r="I76"/>
  <c r="J75"/>
  <c r="I75"/>
  <c r="J74"/>
  <c r="I74"/>
  <c r="J73"/>
  <c r="I73"/>
  <c r="J72"/>
  <c r="I72"/>
  <c r="J71"/>
  <c r="I71"/>
  <c r="J70"/>
  <c r="I70"/>
  <c r="J69"/>
  <c r="I69"/>
  <c r="J68"/>
  <c r="I68"/>
  <c r="J67"/>
  <c r="I67"/>
  <c r="J66"/>
  <c r="I66"/>
  <c r="J65"/>
  <c r="I65"/>
  <c r="I64"/>
  <c r="J63"/>
  <c r="I63"/>
  <c r="J61"/>
  <c r="I61"/>
  <c r="J60"/>
  <c r="I60"/>
  <c r="J59"/>
  <c r="I59"/>
  <c r="J58"/>
  <c r="I58"/>
  <c r="J57"/>
  <c r="I57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6"/>
  <c r="I46"/>
  <c r="J45"/>
  <c r="I45"/>
  <c r="J44"/>
  <c r="I44"/>
  <c r="J43"/>
  <c r="I43"/>
  <c r="J42"/>
  <c r="I42"/>
  <c r="J41"/>
  <c r="I41"/>
  <c r="J40"/>
  <c r="I40"/>
  <c r="J39"/>
  <c r="I39"/>
  <c r="J37"/>
  <c r="I37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8"/>
  <c r="I18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X94" i="2"/>
  <c r="R94"/>
  <c r="N94"/>
  <c r="H94"/>
  <c r="E94"/>
  <c r="M6" i="5" l="1"/>
  <c r="N6"/>
  <c r="N64"/>
  <c r="M38"/>
  <c r="Y23" i="4"/>
  <c r="X13"/>
  <c r="X15"/>
  <c r="X16"/>
  <c r="X17"/>
  <c r="X18"/>
  <c r="X20"/>
  <c r="Y24"/>
  <c r="Y25"/>
  <c r="Y26"/>
  <c r="Y27"/>
  <c r="Y28"/>
  <c r="Y29"/>
  <c r="Y31"/>
  <c r="W36"/>
  <c r="W37"/>
  <c r="W38"/>
  <c r="W39"/>
  <c r="Y39"/>
  <c r="W43"/>
  <c r="Y43"/>
  <c r="W44"/>
  <c r="W45"/>
  <c r="Y45"/>
  <c r="X46"/>
  <c r="X48"/>
  <c r="X49"/>
  <c r="X50"/>
  <c r="X51"/>
  <c r="X52"/>
  <c r="W71"/>
  <c r="X73"/>
  <c r="X75"/>
  <c r="Y79"/>
  <c r="W80"/>
  <c r="Y80"/>
  <c r="X83"/>
  <c r="W86"/>
  <c r="W88"/>
  <c r="W89"/>
  <c r="W90"/>
  <c r="W91"/>
  <c r="Y91"/>
  <c r="W93"/>
  <c r="W94"/>
  <c r="W31"/>
  <c r="W33"/>
  <c r="X35"/>
  <c r="X37"/>
  <c r="X43"/>
  <c r="X44"/>
  <c r="X45"/>
  <c r="Y53"/>
  <c r="Y54"/>
  <c r="Y55"/>
  <c r="Y56"/>
  <c r="Y57"/>
  <c r="Y58"/>
  <c r="Y59"/>
  <c r="W11"/>
  <c r="W12"/>
  <c r="W13"/>
  <c r="W14"/>
  <c r="W15"/>
  <c r="W16"/>
  <c r="W17"/>
  <c r="W18"/>
  <c r="W19"/>
  <c r="W20"/>
  <c r="X30"/>
  <c r="X32"/>
  <c r="X36"/>
  <c r="X38"/>
  <c r="W54"/>
  <c r="W55"/>
  <c r="W56"/>
  <c r="W57"/>
  <c r="W58"/>
  <c r="W59"/>
  <c r="W60"/>
  <c r="Y60"/>
  <c r="W61"/>
  <c r="W62"/>
  <c r="W63"/>
  <c r="W64"/>
  <c r="W65"/>
  <c r="X69"/>
  <c r="X70"/>
  <c r="Y72"/>
  <c r="Y73"/>
  <c r="W74"/>
  <c r="W75"/>
  <c r="W76"/>
  <c r="Y76"/>
  <c r="W77"/>
  <c r="W78"/>
  <c r="Y82"/>
  <c r="X86"/>
  <c r="X12"/>
  <c r="X14"/>
  <c r="X19"/>
  <c r="Y70"/>
  <c r="Y71"/>
  <c r="X76"/>
  <c r="X77"/>
  <c r="Y86"/>
  <c r="Y87"/>
  <c r="Y88"/>
  <c r="Y89"/>
  <c r="Y90"/>
  <c r="O99"/>
  <c r="U99"/>
  <c r="J62" i="3"/>
  <c r="J38"/>
  <c r="R95" i="2"/>
  <c r="K95" i="5" l="1"/>
  <c r="N19"/>
  <c r="M19"/>
  <c r="N38"/>
  <c r="M64"/>
  <c r="E95"/>
  <c r="Y68" i="4"/>
  <c r="X40"/>
  <c r="X23"/>
  <c r="W21"/>
  <c r="W10"/>
  <c r="X10"/>
  <c r="X21"/>
  <c r="X66"/>
  <c r="X68"/>
  <c r="Y21"/>
  <c r="Y10"/>
  <c r="W42"/>
  <c r="W66"/>
  <c r="W68"/>
  <c r="Y66"/>
  <c r="Y42"/>
  <c r="X42"/>
  <c r="Y40"/>
  <c r="W40"/>
  <c r="W23"/>
  <c r="J6" i="3"/>
  <c r="J17"/>
  <c r="J36"/>
  <c r="J19"/>
  <c r="I38"/>
  <c r="I62"/>
  <c r="J64"/>
  <c r="I92"/>
  <c r="I19"/>
  <c r="I36"/>
  <c r="I17"/>
  <c r="I6"/>
  <c r="X95" i="2"/>
  <c r="W96" i="4" l="1"/>
  <c r="X97"/>
  <c r="X96"/>
  <c r="Y96"/>
  <c r="E95" i="3"/>
  <c r="I93"/>
  <c r="J92"/>
  <c r="N95" i="2"/>
  <c r="W97" i="4" l="1"/>
  <c r="E99"/>
  <c r="Y97"/>
  <c r="K99"/>
  <c r="H95" i="3"/>
  <c r="J93"/>
  <c r="E95" i="2"/>
  <c r="H95"/>
  <c r="E94" i="1" l="1"/>
  <c r="K94" l="1"/>
  <c r="K95" l="1"/>
  <c r="E95" l="1"/>
</calcChain>
</file>

<file path=xl/sharedStrings.xml><?xml version="1.0" encoding="utf-8"?>
<sst xmlns="http://schemas.openxmlformats.org/spreadsheetml/2006/main" count="539" uniqueCount="105">
  <si>
    <t>III. Амбулаторная помощь (посещения с профилактической целью), ВСЕГО:</t>
  </si>
  <si>
    <t>Наименование МО</t>
  </si>
  <si>
    <t>ПОСЕЩЕНИЯ</t>
  </si>
  <si>
    <t>УЕТы</t>
  </si>
  <si>
    <t>ФИНАНСОВЫЕ СРЕДСТВА (руб.):</t>
  </si>
  <si>
    <t>Орловский филиал ООО "СМК РЕСО-МЕД"</t>
  </si>
  <si>
    <t>Орловский филиал АО "СТРАХОВАЯ КОМПАНИЯ  "СОГАЗ-МЕД"</t>
  </si>
  <si>
    <t>ИТОГО по СМО:</t>
  </si>
  <si>
    <t>2024 год</t>
  </si>
  <si>
    <t>Областные учреждения</t>
  </si>
  <si>
    <t>БУЗ Орловской области "ООКБ"</t>
  </si>
  <si>
    <t>БУЗ Орловской области "НКМЦ им. З.И.Круглой"</t>
  </si>
  <si>
    <t>БУЗ Орловской области "ООД"</t>
  </si>
  <si>
    <t>БУЗ Орловской области "ООСП"</t>
  </si>
  <si>
    <t>БУЗ Орловской области "ООКВД"</t>
  </si>
  <si>
    <t>БУЗ Орловской области "ООВФД"</t>
  </si>
  <si>
    <t xml:space="preserve">БУЗ Орловской области "ОПТД" </t>
  </si>
  <si>
    <t>БУЗ Орловской области "Орловский  центр СПИД"</t>
  </si>
  <si>
    <t>ФГАУ "НМИЦ "МНТК "Микрохирургия глаза" им. акад. С.Н. Федорова" Минздрава РФ</t>
  </si>
  <si>
    <t>ИТОГО ОБЛАСТНЫЕ УЧРЕЖДЕНИЯ:</t>
  </si>
  <si>
    <t>Городские учреждения</t>
  </si>
  <si>
    <t>БУЗ Орловской области "БСМП им. Н. А. Семашко"</t>
  </si>
  <si>
    <t>БУЗ Орловской области "Городская больница им. С. П. Боткина"</t>
  </si>
  <si>
    <t>БУЗ Орловской области "Родильный дом"</t>
  </si>
  <si>
    <t>БУЗ Орловской области "Поликлиника № 1"</t>
  </si>
  <si>
    <t>БУЗ Орловской области "Поликлиника № 2"</t>
  </si>
  <si>
    <t>БУЗ Орловской области "Поликлиника № 3"</t>
  </si>
  <si>
    <t>БУЗ Орловской области "Детская поликлиника № 1"</t>
  </si>
  <si>
    <t>БУЗ Орловской области "Детская поликлиника № 2"</t>
  </si>
  <si>
    <t>БУЗ Орловской области "Детская поликлиника № 3"</t>
  </si>
  <si>
    <t>БУЗ Орловской области "Детская стоматологическая поликлиника"</t>
  </si>
  <si>
    <t>БУЗ Орловской области "ССМП"</t>
  </si>
  <si>
    <t>ФКУЗ "МСЧ МВД России по Орловской области"</t>
  </si>
  <si>
    <t>ГУП Орловской области "Санаторий "Дубрава"</t>
  </si>
  <si>
    <t>БУЗ Орловской области "ДС "Орловчанка"</t>
  </si>
  <si>
    <t>ИТОГО ГОРОДСКИЕ УЧРЕЖДЕНИЯ:</t>
  </si>
  <si>
    <t>Районные учреждения (юр.лица)</t>
  </si>
  <si>
    <t>БУЗ Орловской области "Болховская ЦРБ"</t>
  </si>
  <si>
    <t>БУЗ Орловской области "Верховская ЦРБ"</t>
  </si>
  <si>
    <t>БУЗ Орловской области "Глазуновская ЦРБ"</t>
  </si>
  <si>
    <t>БУЗ Орловской области "Дмитровская ЦРБ"</t>
  </si>
  <si>
    <t>БУЗ Орловской области "Должанская ЦРБ"</t>
  </si>
  <si>
    <t>БУЗ Орловской области "Залегощенская ЦРБ"</t>
  </si>
  <si>
    <t>БУЗ Орловской области "Знаменская ЦРБ"</t>
  </si>
  <si>
    <t>БУЗ Орловской области "Колпнянская ЦРБ"</t>
  </si>
  <si>
    <t>БУЗ Орловской области "Корсаковская ЦРБ"</t>
  </si>
  <si>
    <t>БУЗ Орловской области "Краснозоренская ЦРБ"</t>
  </si>
  <si>
    <t>БУЗ Орловской области "Кромская ЦРБ"</t>
  </si>
  <si>
    <t>БУЗ Орловской области "Ливенская ЦРБ"</t>
  </si>
  <si>
    <t>БУЗ Орловской области "Малоархангельская ЦРБ"</t>
  </si>
  <si>
    <t>БУЗ Орловской области "Мценская ЦРБ"</t>
  </si>
  <si>
    <t>БУЗ Орловской области "Нарышкинская ЦРБ"</t>
  </si>
  <si>
    <t>БУЗ Орловской области "Новодеревеньковская ЦРБ"</t>
  </si>
  <si>
    <t>БУЗ Орловской области "Новосильская ЦРБ"</t>
  </si>
  <si>
    <t xml:space="preserve">БУЗ Орловской области "Плещеевская ЦРБ" </t>
  </si>
  <si>
    <t>БУЗ Орловской области "Покровская ЦРБ"</t>
  </si>
  <si>
    <t>БУЗ Орловской области "Свердловская ЦРБ"</t>
  </si>
  <si>
    <t>БУЗ Орловской области "Сосковская ЦРБ"</t>
  </si>
  <si>
    <t>БУЗ Орловской области "Троснянская ЦРБ"</t>
  </si>
  <si>
    <t>БУЗ Орловской области "Хотынецкая ЦРБ"</t>
  </si>
  <si>
    <t>БУЗ Орловской области "Шаблыкинская ЦРБ"</t>
  </si>
  <si>
    <t>ИТОГО РАЙОННЫЕ УЧРЕЖДЕНИЯ:</t>
  </si>
  <si>
    <t>Частные учреждения</t>
  </si>
  <si>
    <t>ЧУЗ «РЖД-Медицина» г.Орёл»</t>
  </si>
  <si>
    <t>ООО "Санаторий "Лесной"</t>
  </si>
  <si>
    <t>ООО "Диалам +"</t>
  </si>
  <si>
    <t>ООО "Нефролайн-Орел"</t>
  </si>
  <si>
    <t>ООО "МРТ-Эксперт Орел"</t>
  </si>
  <si>
    <t>ООО "Центр слуха "Звуки жизни"</t>
  </si>
  <si>
    <t>ООО "Клиника "Диксион-Орел"</t>
  </si>
  <si>
    <t>ООО "Диксион-Практика ОКА"</t>
  </si>
  <si>
    <t>ООО "ЭКО центр"</t>
  </si>
  <si>
    <t>ООО "МЦ здоровье"</t>
  </si>
  <si>
    <t>ООО "М-Лайн"</t>
  </si>
  <si>
    <t xml:space="preserve">ООО "Центр ЭКО" </t>
  </si>
  <si>
    <t xml:space="preserve">ООО "ПЭТ-Технолоджи Диагностика" </t>
  </si>
  <si>
    <t>ООО ДЦ "НЕФРОС-КАЛУГА"</t>
  </si>
  <si>
    <t>ООО "Лаборатория Гемотест"</t>
  </si>
  <si>
    <t>ООО "ИНВИТРО"</t>
  </si>
  <si>
    <t>ООО "НПФ "Хеликс"</t>
  </si>
  <si>
    <t>ООО "Виталаб"</t>
  </si>
  <si>
    <t xml:space="preserve">ООО "Медискан" </t>
  </si>
  <si>
    <t xml:space="preserve">ООО "МЕДКЛУБ" </t>
  </si>
  <si>
    <t xml:space="preserve">АО "Медицина" </t>
  </si>
  <si>
    <t xml:space="preserve">ООО "Центр репродукции и генетики" </t>
  </si>
  <si>
    <t xml:space="preserve">ООО "Реал Мед" </t>
  </si>
  <si>
    <t xml:space="preserve">ООО "МЦ Сакара" </t>
  </si>
  <si>
    <t>ООО "Аквилаб"</t>
  </si>
  <si>
    <t xml:space="preserve">ООО "ВИТРОМЕД" </t>
  </si>
  <si>
    <t xml:space="preserve">ООО "МЦ ПРОФЭКСПЕРТ" </t>
  </si>
  <si>
    <t xml:space="preserve">ОБУЗ "Областное патологоанатомическое бюро" </t>
  </si>
  <si>
    <t>ИТОГО ЧАСТНЫЕ УЧРЕЖДЕНИЯ:</t>
  </si>
  <si>
    <t>ВСЕГО:</t>
  </si>
  <si>
    <t>V. Амбулаторная помощь (посещения по заболеванию/обращения), ВСЕГО:</t>
  </si>
  <si>
    <t>РЕАБИЛИТАЦИЯ:</t>
  </si>
  <si>
    <t>ОБРАЩЕНИЯ</t>
  </si>
  <si>
    <t>VII. УСЛУГИ (диагностические услуги, оказываемые в амбулаторных условиях), ВСЕГО:</t>
  </si>
  <si>
    <t>УСЛУГИ</t>
  </si>
  <si>
    <t>II. Стационарозамещающая помощь, ВСЕГО:</t>
  </si>
  <si>
    <t>КСГ</t>
  </si>
  <si>
    <t>ПАЦ./ДНИ</t>
  </si>
  <si>
    <t>IV. Амбулаторная помощь (посещения с неотложной целью), ВСЕГО:</t>
  </si>
  <si>
    <t>Приложение 2 к протоколу заседания комисии по разработке территориальной программы ОМС в Орловской области от 29.02.2024 № 2</t>
  </si>
  <si>
    <t>БУЗ Орловской области "НКМЦ им. З. И. Круглой"</t>
  </si>
  <si>
    <t>Распределение объемных и финансовых показателей между медицинскими организациями и страховыми медицинскими организациями на 2024 год (дневной стационар, АПП, отдельные услуги в амбулаторных условиях)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</si>
</sst>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0" fontId="3" fillId="0" borderId="0" xfId="0" applyFont="1" applyFill="1" applyBorder="1"/>
    <xf numFmtId="0" fontId="4" fillId="0" borderId="0" xfId="0" applyFont="1" applyFill="1"/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3" fontId="2" fillId="0" borderId="1" xfId="0" applyNumberFormat="1" applyFont="1" applyFill="1" applyBorder="1"/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/>
    <xf numFmtId="3" fontId="4" fillId="0" borderId="0" xfId="0" applyNumberFormat="1" applyFont="1" applyFill="1"/>
    <xf numFmtId="164" fontId="4" fillId="0" borderId="0" xfId="0" applyNumberFormat="1" applyFont="1" applyFill="1"/>
    <xf numFmtId="0" fontId="7" fillId="0" borderId="1" xfId="0" applyFont="1" applyFill="1" applyBorder="1"/>
    <xf numFmtId="0" fontId="9" fillId="0" borderId="1" xfId="0" applyFont="1" applyFill="1" applyBorder="1" applyAlignment="1">
      <alignment vertical="center" wrapText="1"/>
    </xf>
    <xf numFmtId="0" fontId="7" fillId="0" borderId="1" xfId="1" applyFont="1" applyFill="1" applyBorder="1" applyAlignment="1" applyProtection="1">
      <alignment vertical="center" wrapText="1"/>
      <protection locked="0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 applyProtection="1">
      <alignment vertical="center" wrapText="1"/>
      <protection locked="0"/>
    </xf>
    <xf numFmtId="0" fontId="11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3" fillId="0" borderId="4" xfId="0" applyFont="1" applyFill="1" applyBorder="1"/>
    <xf numFmtId="3" fontId="2" fillId="0" borderId="0" xfId="0" applyNumberFormat="1" applyFont="1" applyFill="1"/>
    <xf numFmtId="0" fontId="8" fillId="0" borderId="4" xfId="0" applyFont="1" applyFill="1" applyBorder="1"/>
    <xf numFmtId="0" fontId="5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3" fillId="0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" fontId="2" fillId="0" borderId="0" xfId="0" applyNumberFormat="1" applyFont="1" applyFill="1"/>
    <xf numFmtId="0" fontId="8" fillId="0" borderId="0" xfId="0" applyFont="1" applyFill="1" applyBorder="1"/>
    <xf numFmtId="0" fontId="5" fillId="0" borderId="1" xfId="0" applyFont="1" applyFill="1" applyBorder="1" applyAlignment="1"/>
    <xf numFmtId="4" fontId="8" fillId="0" borderId="0" xfId="2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74" xfId="2"/>
    <cellStyle name="Обычный_Plan_koek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41;&#1066;&#1045;&#1052;&#1067;%202024%20&#1092;&#1077;&#1074;&#1088;&#1072;&#1083;&#110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 МО"/>
      <sheetName val="реабилитация"/>
      <sheetName val="ВМП"/>
      <sheetName val="связь с ИТОГ ДЕНЬГИ 2024"/>
      <sheetName val="ПОДУШЕВОЙ АМБ."/>
      <sheetName val="ПОДУШЕВОЙ СКОРАЯ"/>
      <sheetName val="ФАПы"/>
      <sheetName val="НАСЕЛЕНИЕ"/>
      <sheetName val="НАСЕЛЕНИЕ %"/>
      <sheetName val="ОБЪЕМЫ ВСЕГО"/>
      <sheetName val="СТАЦИОНАР  ВСЕГО"/>
      <sheetName val="ДНЕВНОЙ ВСЕГО"/>
      <sheetName val="ПРОФИЛАКТИКА ВСЕГО"/>
      <sheetName val="НЕОТЛОЖКА ВСЕГО"/>
      <sheetName val="ОБРАЩЕНИЯ ВСЕГО"/>
      <sheetName val="СКОРАЯ ВСЕГО"/>
      <sheetName val="УСЛУГИ ВСЕГО"/>
      <sheetName val="СТАЦИОНАР сайт"/>
      <sheetName val="ДНЕВНОЙ сайт"/>
      <sheetName val="ПРОФИЛАКТИКА сайт"/>
      <sheetName val="НЕОТЛОЖКА сайт"/>
      <sheetName val="ОБРАЩЕНИЯ сайт"/>
      <sheetName val="СКОРАЯ сайт"/>
      <sheetName val="УСЛУГИ сайт"/>
      <sheetName val="фин.средств ВСЕГО сайт"/>
      <sheetName val="РЕСО итог"/>
      <sheetName val="СОГАЗ итог"/>
    </sheetNames>
    <sheetDataSet>
      <sheetData sheetId="0"/>
      <sheetData sheetId="1"/>
      <sheetData sheetId="2"/>
      <sheetData sheetId="3">
        <row r="6">
          <cell r="F6">
            <v>3800</v>
          </cell>
          <cell r="G6">
            <v>31190.2</v>
          </cell>
          <cell r="H6">
            <v>78937346.439999983</v>
          </cell>
          <cell r="J6">
            <v>19000</v>
          </cell>
          <cell r="O6">
            <v>16647040</v>
          </cell>
          <cell r="R6">
            <v>25594</v>
          </cell>
          <cell r="S6">
            <v>38792245.138181821</v>
          </cell>
        </row>
        <row r="7">
          <cell r="F7">
            <v>5880</v>
          </cell>
          <cell r="G7">
            <v>44852</v>
          </cell>
          <cell r="H7">
            <v>106020309.78999998</v>
          </cell>
          <cell r="J7">
            <v>24998</v>
          </cell>
          <cell r="O7">
            <v>21575498.18</v>
          </cell>
          <cell r="R7">
            <v>46491</v>
          </cell>
          <cell r="S7">
            <v>34929647.849999994</v>
          </cell>
        </row>
        <row r="8">
          <cell r="F8">
            <v>8670</v>
          </cell>
          <cell r="G8">
            <v>36410</v>
          </cell>
          <cell r="H8">
            <v>637525013.83079994</v>
          </cell>
          <cell r="J8">
            <v>0</v>
          </cell>
          <cell r="O8">
            <v>0</v>
          </cell>
          <cell r="R8">
            <v>93063</v>
          </cell>
          <cell r="S8">
            <v>120604742.89090909</v>
          </cell>
        </row>
        <row r="9">
          <cell r="F9">
            <v>0</v>
          </cell>
          <cell r="G9">
            <v>0</v>
          </cell>
          <cell r="H9">
            <v>0</v>
          </cell>
          <cell r="J9">
            <v>30000</v>
          </cell>
          <cell r="O9">
            <v>26805103.740000002</v>
          </cell>
          <cell r="R9">
            <v>0</v>
          </cell>
          <cell r="S9">
            <v>0</v>
          </cell>
        </row>
        <row r="10">
          <cell r="F10">
            <v>230</v>
          </cell>
          <cell r="G10">
            <v>2760</v>
          </cell>
          <cell r="H10">
            <v>3399715.1</v>
          </cell>
          <cell r="J10">
            <v>0</v>
          </cell>
          <cell r="O10">
            <v>0</v>
          </cell>
          <cell r="R10">
            <v>0</v>
          </cell>
          <cell r="S10">
            <v>0</v>
          </cell>
        </row>
        <row r="11">
          <cell r="J11">
            <v>0</v>
          </cell>
          <cell r="O11">
            <v>0</v>
          </cell>
          <cell r="R11">
            <v>0</v>
          </cell>
          <cell r="S11">
            <v>0</v>
          </cell>
        </row>
        <row r="12">
          <cell r="R12">
            <v>2566</v>
          </cell>
          <cell r="S12">
            <v>2865945.2</v>
          </cell>
        </row>
        <row r="13">
          <cell r="R13">
            <v>13200</v>
          </cell>
          <cell r="S13">
            <v>5728800</v>
          </cell>
        </row>
        <row r="17">
          <cell r="F17">
            <v>18580</v>
          </cell>
          <cell r="G17">
            <v>115212.2</v>
          </cell>
          <cell r="H17">
            <v>825882385.16079986</v>
          </cell>
          <cell r="R17">
            <v>180914</v>
          </cell>
          <cell r="S17">
            <v>202921381.07909089</v>
          </cell>
        </row>
        <row r="19">
          <cell r="F19">
            <v>1720</v>
          </cell>
          <cell r="G19">
            <v>13579</v>
          </cell>
          <cell r="H19">
            <v>25994425.879999992</v>
          </cell>
          <cell r="J19">
            <v>28000</v>
          </cell>
          <cell r="O19">
            <v>23411437</v>
          </cell>
          <cell r="R19">
            <v>3350</v>
          </cell>
          <cell r="S19">
            <v>8892299</v>
          </cell>
        </row>
        <row r="20">
          <cell r="F20">
            <v>3380</v>
          </cell>
          <cell r="G20">
            <v>33821</v>
          </cell>
          <cell r="H20">
            <v>88735617.519999996</v>
          </cell>
          <cell r="J20">
            <v>62781</v>
          </cell>
          <cell r="O20">
            <v>50418045.960000001</v>
          </cell>
          <cell r="R20">
            <v>90029</v>
          </cell>
          <cell r="S20">
            <v>65525813.93181818</v>
          </cell>
        </row>
        <row r="21">
          <cell r="F21">
            <v>10</v>
          </cell>
          <cell r="G21">
            <v>28</v>
          </cell>
          <cell r="H21">
            <v>75185.16</v>
          </cell>
          <cell r="J21">
            <v>2</v>
          </cell>
          <cell r="O21">
            <v>1600.52</v>
          </cell>
          <cell r="R21">
            <v>0</v>
          </cell>
          <cell r="S21">
            <v>0</v>
          </cell>
        </row>
        <row r="22">
          <cell r="F22">
            <v>600</v>
          </cell>
          <cell r="G22">
            <v>5690</v>
          </cell>
          <cell r="H22">
            <v>8268594.6400000006</v>
          </cell>
          <cell r="J22">
            <v>20900</v>
          </cell>
          <cell r="O22">
            <v>16725434</v>
          </cell>
          <cell r="R22">
            <v>12660</v>
          </cell>
          <cell r="S22">
            <v>6229866.8181818184</v>
          </cell>
        </row>
        <row r="23">
          <cell r="F23">
            <v>1880</v>
          </cell>
          <cell r="G23">
            <v>17770</v>
          </cell>
          <cell r="H23">
            <v>28568679.510000002</v>
          </cell>
          <cell r="J23">
            <v>36000</v>
          </cell>
          <cell r="O23">
            <v>28809360</v>
          </cell>
          <cell r="R23">
            <v>16642</v>
          </cell>
          <cell r="S23">
            <v>8801557.7727272734</v>
          </cell>
        </row>
        <row r="24">
          <cell r="F24">
            <v>1443</v>
          </cell>
          <cell r="G24">
            <v>14050</v>
          </cell>
          <cell r="H24">
            <v>26150809.66</v>
          </cell>
          <cell r="J24">
            <v>43000</v>
          </cell>
          <cell r="O24">
            <v>34411180</v>
          </cell>
          <cell r="R24">
            <v>20451</v>
          </cell>
          <cell r="S24">
            <v>11060325.125454543</v>
          </cell>
        </row>
        <row r="25">
          <cell r="F25">
            <v>1050</v>
          </cell>
          <cell r="G25">
            <v>9265</v>
          </cell>
          <cell r="H25">
            <v>13083270.459999999</v>
          </cell>
          <cell r="J25">
            <v>4500</v>
          </cell>
          <cell r="O25">
            <v>3601170</v>
          </cell>
          <cell r="R25">
            <v>2284</v>
          </cell>
          <cell r="S25">
            <v>1779901.530909091</v>
          </cell>
        </row>
        <row r="26">
          <cell r="F26">
            <v>460</v>
          </cell>
          <cell r="G26">
            <v>4000</v>
          </cell>
          <cell r="H26">
            <v>4501529.96</v>
          </cell>
          <cell r="J26">
            <v>1000</v>
          </cell>
          <cell r="O26">
            <v>800259.99999999988</v>
          </cell>
          <cell r="R26">
            <v>660</v>
          </cell>
          <cell r="S26">
            <v>555566.29090909089</v>
          </cell>
        </row>
        <row r="27">
          <cell r="F27">
            <v>110</v>
          </cell>
          <cell r="G27">
            <v>1100</v>
          </cell>
          <cell r="H27">
            <v>1586569.6</v>
          </cell>
          <cell r="J27">
            <v>1400</v>
          </cell>
          <cell r="O27">
            <v>1120364</v>
          </cell>
          <cell r="R27">
            <v>550</v>
          </cell>
          <cell r="S27">
            <v>459998</v>
          </cell>
        </row>
        <row r="28">
          <cell r="F28">
            <v>0</v>
          </cell>
          <cell r="G28">
            <v>0</v>
          </cell>
          <cell r="H28">
            <v>0</v>
          </cell>
          <cell r="J28">
            <v>2000</v>
          </cell>
          <cell r="O28">
            <v>866525.4</v>
          </cell>
          <cell r="R28">
            <v>0</v>
          </cell>
          <cell r="S28">
            <v>0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O29">
            <v>0</v>
          </cell>
          <cell r="R29">
            <v>0</v>
          </cell>
          <cell r="S29">
            <v>0</v>
          </cell>
        </row>
        <row r="30">
          <cell r="F30">
            <v>0</v>
          </cell>
          <cell r="G30">
            <v>0</v>
          </cell>
          <cell r="H30">
            <v>0</v>
          </cell>
          <cell r="J30">
            <v>0</v>
          </cell>
          <cell r="O30">
            <v>0</v>
          </cell>
          <cell r="R30">
            <v>0</v>
          </cell>
          <cell r="S30">
            <v>0</v>
          </cell>
        </row>
        <row r="31">
          <cell r="F31">
            <v>0</v>
          </cell>
          <cell r="G31">
            <v>0</v>
          </cell>
          <cell r="H31">
            <v>0</v>
          </cell>
          <cell r="J31">
            <v>0</v>
          </cell>
          <cell r="O31">
            <v>0</v>
          </cell>
          <cell r="R31">
            <v>0</v>
          </cell>
          <cell r="S31">
            <v>0</v>
          </cell>
        </row>
        <row r="32">
          <cell r="F32">
            <v>0</v>
          </cell>
          <cell r="G32">
            <v>0</v>
          </cell>
          <cell r="H32">
            <v>0</v>
          </cell>
          <cell r="J32">
            <v>0</v>
          </cell>
          <cell r="O32">
            <v>0</v>
          </cell>
          <cell r="R32">
            <v>0</v>
          </cell>
          <cell r="S32">
            <v>0</v>
          </cell>
        </row>
        <row r="36">
          <cell r="F36">
            <v>10653</v>
          </cell>
          <cell r="G36">
            <v>99303</v>
          </cell>
          <cell r="H36">
            <v>196964682.38999999</v>
          </cell>
          <cell r="R36">
            <v>146626</v>
          </cell>
          <cell r="S36">
            <v>103305328.47000001</v>
          </cell>
        </row>
        <row r="38">
          <cell r="F38">
            <v>930</v>
          </cell>
          <cell r="G38">
            <v>8520</v>
          </cell>
          <cell r="H38">
            <v>13519340.330000002</v>
          </cell>
          <cell r="J38">
            <v>1800</v>
          </cell>
          <cell r="O38">
            <v>1561381.64</v>
          </cell>
          <cell r="R38">
            <v>1450</v>
          </cell>
          <cell r="S38">
            <v>1008860.0454545454</v>
          </cell>
        </row>
        <row r="39">
          <cell r="F39">
            <v>990</v>
          </cell>
          <cell r="G39">
            <v>9540</v>
          </cell>
          <cell r="H39">
            <v>13318695.720000001</v>
          </cell>
          <cell r="J39">
            <v>4200</v>
          </cell>
          <cell r="O39">
            <v>3781782.1999999997</v>
          </cell>
          <cell r="R39">
            <v>251</v>
          </cell>
          <cell r="S39">
            <v>265902.49818181817</v>
          </cell>
        </row>
        <row r="40">
          <cell r="F40">
            <v>420</v>
          </cell>
          <cell r="G40">
            <v>3590</v>
          </cell>
          <cell r="H40">
            <v>5295618.5600000005</v>
          </cell>
          <cell r="J40">
            <v>5000</v>
          </cell>
          <cell r="O40">
            <v>4091601.9199999995</v>
          </cell>
          <cell r="R40">
            <v>506</v>
          </cell>
          <cell r="S40">
            <v>521162.9</v>
          </cell>
        </row>
        <row r="41">
          <cell r="F41">
            <v>350</v>
          </cell>
          <cell r="G41">
            <v>3140</v>
          </cell>
          <cell r="H41">
            <v>5069011.09</v>
          </cell>
          <cell r="J41">
            <v>2200</v>
          </cell>
          <cell r="O41">
            <v>2025024.2400000002</v>
          </cell>
          <cell r="R41">
            <v>1500</v>
          </cell>
          <cell r="S41">
            <v>1032835</v>
          </cell>
        </row>
        <row r="42">
          <cell r="F42">
            <v>530</v>
          </cell>
          <cell r="G42">
            <v>4680</v>
          </cell>
          <cell r="H42">
            <v>7468097.8199999994</v>
          </cell>
          <cell r="J42">
            <v>2400</v>
          </cell>
          <cell r="O42">
            <v>2183873.7400000002</v>
          </cell>
          <cell r="R42">
            <v>78</v>
          </cell>
          <cell r="S42">
            <v>77535.12</v>
          </cell>
        </row>
        <row r="43">
          <cell r="F43">
            <v>975</v>
          </cell>
          <cell r="G43">
            <v>9120</v>
          </cell>
          <cell r="H43">
            <v>13079106.399999999</v>
          </cell>
          <cell r="J43">
            <v>3500</v>
          </cell>
          <cell r="O43">
            <v>2804214.0500000003</v>
          </cell>
          <cell r="R43">
            <v>783</v>
          </cell>
          <cell r="S43">
            <v>553690.09499999997</v>
          </cell>
        </row>
        <row r="44">
          <cell r="F44">
            <v>40</v>
          </cell>
          <cell r="G44">
            <v>390</v>
          </cell>
          <cell r="H44">
            <v>629499.82000000007</v>
          </cell>
          <cell r="J44">
            <v>1900</v>
          </cell>
          <cell r="O44">
            <v>2443084.2600000002</v>
          </cell>
          <cell r="R44">
            <v>50</v>
          </cell>
          <cell r="S44">
            <v>59660.840909090919</v>
          </cell>
        </row>
        <row r="45">
          <cell r="F45">
            <v>610</v>
          </cell>
          <cell r="G45">
            <v>5200</v>
          </cell>
          <cell r="H45">
            <v>8277407.7200000007</v>
          </cell>
          <cell r="J45">
            <v>4700</v>
          </cell>
          <cell r="O45">
            <v>4332549.8900000006</v>
          </cell>
          <cell r="R45">
            <v>1690</v>
          </cell>
          <cell r="S45">
            <v>1319937.3363636364</v>
          </cell>
        </row>
        <row r="46">
          <cell r="F46">
            <v>150</v>
          </cell>
          <cell r="G46">
            <v>1500</v>
          </cell>
          <cell r="H46">
            <v>2175363.66</v>
          </cell>
          <cell r="J46">
            <v>600</v>
          </cell>
          <cell r="O46">
            <v>614895.34000000008</v>
          </cell>
          <cell r="R46">
            <v>60</v>
          </cell>
          <cell r="S46">
            <v>59642.399999999994</v>
          </cell>
        </row>
        <row r="47">
          <cell r="F47">
            <v>255</v>
          </cell>
          <cell r="G47">
            <v>2440</v>
          </cell>
          <cell r="H47">
            <v>3727798.51</v>
          </cell>
          <cell r="J47">
            <v>2500</v>
          </cell>
          <cell r="O47">
            <v>2349224.29</v>
          </cell>
          <cell r="R47">
            <v>100</v>
          </cell>
          <cell r="S47">
            <v>99404</v>
          </cell>
        </row>
        <row r="48">
          <cell r="F48">
            <v>600</v>
          </cell>
          <cell r="G48">
            <v>5185</v>
          </cell>
          <cell r="H48">
            <v>8015544.2999999989</v>
          </cell>
          <cell r="J48">
            <v>2000</v>
          </cell>
          <cell r="O48">
            <v>1516936.6600000001</v>
          </cell>
          <cell r="R48">
            <v>1748</v>
          </cell>
          <cell r="S48">
            <v>2816803.4409090909</v>
          </cell>
        </row>
        <row r="49">
          <cell r="F49">
            <v>2202</v>
          </cell>
          <cell r="G49">
            <v>19380</v>
          </cell>
          <cell r="H49">
            <v>28539672.600000005</v>
          </cell>
          <cell r="J49">
            <v>20500</v>
          </cell>
          <cell r="O49">
            <v>15806250.479999999</v>
          </cell>
          <cell r="R49">
            <v>33417</v>
          </cell>
          <cell r="S49">
            <v>19101147.496363636</v>
          </cell>
        </row>
        <row r="50">
          <cell r="F50">
            <v>420</v>
          </cell>
          <cell r="G50">
            <v>3830</v>
          </cell>
          <cell r="H50">
            <v>5580720.3799999999</v>
          </cell>
          <cell r="J50">
            <v>4400</v>
          </cell>
          <cell r="O50">
            <v>3637060.53</v>
          </cell>
          <cell r="R50">
            <v>208</v>
          </cell>
          <cell r="S50">
            <v>233692.53363636366</v>
          </cell>
        </row>
        <row r="51">
          <cell r="F51">
            <v>2870</v>
          </cell>
          <cell r="G51">
            <v>24840</v>
          </cell>
          <cell r="H51">
            <v>39454153.339999996</v>
          </cell>
          <cell r="J51">
            <v>8500</v>
          </cell>
          <cell r="O51">
            <v>7026207.8599999994</v>
          </cell>
          <cell r="R51">
            <v>13399</v>
          </cell>
          <cell r="S51">
            <v>7955697.4281818187</v>
          </cell>
        </row>
        <row r="52">
          <cell r="F52">
            <v>920</v>
          </cell>
          <cell r="G52">
            <v>8440</v>
          </cell>
          <cell r="H52">
            <v>12251686.379999999</v>
          </cell>
          <cell r="J52">
            <v>3900</v>
          </cell>
          <cell r="O52">
            <v>3257761.42</v>
          </cell>
          <cell r="R52">
            <v>833</v>
          </cell>
          <cell r="S52">
            <v>635363.22272727266</v>
          </cell>
        </row>
        <row r="53">
          <cell r="F53">
            <v>448</v>
          </cell>
          <cell r="G53">
            <v>4162</v>
          </cell>
          <cell r="H53">
            <v>6089704.6500000004</v>
          </cell>
          <cell r="J53">
            <v>1100</v>
          </cell>
          <cell r="O53">
            <v>1252670.78</v>
          </cell>
          <cell r="R53">
            <v>265</v>
          </cell>
          <cell r="S53">
            <v>278957.52090909088</v>
          </cell>
        </row>
        <row r="54">
          <cell r="F54">
            <v>700</v>
          </cell>
          <cell r="G54">
            <v>6290</v>
          </cell>
          <cell r="H54">
            <v>10099880.66</v>
          </cell>
          <cell r="J54">
            <v>2200</v>
          </cell>
          <cell r="O54">
            <v>2000523.37</v>
          </cell>
          <cell r="R54">
            <v>50</v>
          </cell>
          <cell r="S54">
            <v>59661.045454545456</v>
          </cell>
        </row>
        <row r="55">
          <cell r="F55">
            <v>1750</v>
          </cell>
          <cell r="G55">
            <v>16440</v>
          </cell>
          <cell r="H55">
            <v>29909249.280000001</v>
          </cell>
          <cell r="J55">
            <v>23000</v>
          </cell>
          <cell r="O55">
            <v>18302522.68</v>
          </cell>
          <cell r="R55">
            <v>9768</v>
          </cell>
          <cell r="S55">
            <v>5951085.2681818185</v>
          </cell>
        </row>
        <row r="56">
          <cell r="F56">
            <v>800</v>
          </cell>
          <cell r="G56">
            <v>7455</v>
          </cell>
          <cell r="H56">
            <v>10447644.609999999</v>
          </cell>
          <cell r="J56">
            <v>6600</v>
          </cell>
          <cell r="O56">
            <v>7642521.5699999994</v>
          </cell>
          <cell r="R56">
            <v>997</v>
          </cell>
          <cell r="S56">
            <v>891764.27</v>
          </cell>
        </row>
        <row r="57">
          <cell r="F57">
            <v>520</v>
          </cell>
          <cell r="G57">
            <v>4700</v>
          </cell>
          <cell r="H57">
            <v>6866483.5700000003</v>
          </cell>
          <cell r="J57">
            <v>4500</v>
          </cell>
          <cell r="O57">
            <v>4428889.33</v>
          </cell>
          <cell r="R57">
            <v>946</v>
          </cell>
          <cell r="S57">
            <v>693959.77636363625</v>
          </cell>
        </row>
        <row r="58">
          <cell r="F58">
            <v>230</v>
          </cell>
          <cell r="G58">
            <v>2230</v>
          </cell>
          <cell r="H58">
            <v>3161281.32</v>
          </cell>
          <cell r="J58">
            <v>1100</v>
          </cell>
          <cell r="O58">
            <v>1135644.5900000001</v>
          </cell>
          <cell r="R58">
            <v>10</v>
          </cell>
          <cell r="S58">
            <v>11932.209090909091</v>
          </cell>
        </row>
        <row r="59">
          <cell r="F59">
            <v>140</v>
          </cell>
          <cell r="G59">
            <v>1290</v>
          </cell>
          <cell r="H59">
            <v>1938980.96</v>
          </cell>
          <cell r="J59">
            <v>1300</v>
          </cell>
          <cell r="O59">
            <v>1245873.28</v>
          </cell>
          <cell r="R59">
            <v>195</v>
          </cell>
          <cell r="S59">
            <v>214081.67818181816</v>
          </cell>
        </row>
        <row r="60">
          <cell r="F60">
            <v>85</v>
          </cell>
          <cell r="G60">
            <v>820</v>
          </cell>
          <cell r="H60">
            <v>1101784.8</v>
          </cell>
          <cell r="J60">
            <v>1400</v>
          </cell>
          <cell r="O60">
            <v>1109016.98</v>
          </cell>
          <cell r="R60">
            <v>210</v>
          </cell>
          <cell r="S60">
            <v>218707.44545454544</v>
          </cell>
        </row>
        <row r="61">
          <cell r="F61">
            <v>180</v>
          </cell>
          <cell r="G61">
            <v>1750</v>
          </cell>
          <cell r="H61">
            <v>2468959.64</v>
          </cell>
          <cell r="J61">
            <v>2000</v>
          </cell>
          <cell r="O61">
            <v>2133450.4</v>
          </cell>
          <cell r="R61">
            <v>400</v>
          </cell>
          <cell r="S61">
            <v>308046.04545454547</v>
          </cell>
        </row>
        <row r="62">
          <cell r="F62">
            <v>17115</v>
          </cell>
          <cell r="G62">
            <v>154932</v>
          </cell>
          <cell r="H62">
            <v>238485686.11999997</v>
          </cell>
          <cell r="R62">
            <v>68914</v>
          </cell>
          <cell r="S62">
            <v>44369529.61681819</v>
          </cell>
        </row>
        <row r="64">
          <cell r="F64">
            <v>1470</v>
          </cell>
          <cell r="G64">
            <v>13920</v>
          </cell>
          <cell r="H64">
            <v>19544461.34</v>
          </cell>
          <cell r="J64">
            <v>0</v>
          </cell>
          <cell r="O64">
            <v>0</v>
          </cell>
          <cell r="R64">
            <v>1400</v>
          </cell>
          <cell r="S64">
            <v>1189635</v>
          </cell>
        </row>
        <row r="66">
          <cell r="F66">
            <v>1224</v>
          </cell>
          <cell r="G66">
            <v>14688</v>
          </cell>
          <cell r="H66">
            <v>11769469.92</v>
          </cell>
          <cell r="R66">
            <v>15177.6</v>
          </cell>
          <cell r="S66">
            <v>95467104</v>
          </cell>
        </row>
        <row r="67">
          <cell r="F67">
            <v>576</v>
          </cell>
          <cell r="G67">
            <v>6912</v>
          </cell>
          <cell r="H67">
            <v>5538574.0800000001</v>
          </cell>
          <cell r="R67">
            <v>6768</v>
          </cell>
          <cell r="S67">
            <v>41382209.523809522</v>
          </cell>
        </row>
        <row r="68">
          <cell r="R68">
            <v>2020</v>
          </cell>
          <cell r="S68">
            <v>8393756</v>
          </cell>
        </row>
        <row r="69">
          <cell r="J69">
            <v>0</v>
          </cell>
          <cell r="O69">
            <v>0</v>
          </cell>
          <cell r="R69">
            <v>645</v>
          </cell>
          <cell r="S69">
            <v>180885</v>
          </cell>
        </row>
        <row r="70">
          <cell r="R70">
            <v>0</v>
          </cell>
          <cell r="S70">
            <v>0</v>
          </cell>
        </row>
        <row r="71">
          <cell r="R71">
            <v>0</v>
          </cell>
          <cell r="S71">
            <v>0</v>
          </cell>
        </row>
        <row r="72">
          <cell r="F72">
            <v>55</v>
          </cell>
          <cell r="G72">
            <v>1540</v>
          </cell>
          <cell r="H72">
            <v>5973516.290000001</v>
          </cell>
          <cell r="R72">
            <v>0</v>
          </cell>
          <cell r="S72">
            <v>0</v>
          </cell>
        </row>
        <row r="73">
          <cell r="R73">
            <v>550</v>
          </cell>
          <cell r="S73">
            <v>2267972</v>
          </cell>
        </row>
        <row r="75">
          <cell r="F75">
            <v>140</v>
          </cell>
          <cell r="G75">
            <v>3920</v>
          </cell>
          <cell r="H75">
            <v>15507520.16</v>
          </cell>
        </row>
        <row r="76">
          <cell r="R76">
            <v>900</v>
          </cell>
          <cell r="S76">
            <v>31737159</v>
          </cell>
        </row>
        <row r="77">
          <cell r="F77">
            <v>1440</v>
          </cell>
          <cell r="G77">
            <v>17280</v>
          </cell>
          <cell r="H77">
            <v>13846435.199999999</v>
          </cell>
          <cell r="R77">
            <v>17856</v>
          </cell>
          <cell r="S77">
            <v>112314240</v>
          </cell>
        </row>
        <row r="78">
          <cell r="R78">
            <v>267</v>
          </cell>
          <cell r="S78">
            <v>2364150</v>
          </cell>
        </row>
        <row r="79">
          <cell r="R79">
            <v>207</v>
          </cell>
          <cell r="S79">
            <v>1866900</v>
          </cell>
        </row>
        <row r="81">
          <cell r="R81">
            <v>195</v>
          </cell>
          <cell r="S81">
            <v>1505250</v>
          </cell>
        </row>
        <row r="82">
          <cell r="R82">
            <v>1945</v>
          </cell>
          <cell r="S82">
            <v>8171171</v>
          </cell>
        </row>
        <row r="84">
          <cell r="R84">
            <v>200</v>
          </cell>
          <cell r="S84">
            <v>7052702</v>
          </cell>
        </row>
        <row r="92">
          <cell r="F92">
            <v>4905</v>
          </cell>
          <cell r="G92">
            <v>58260</v>
          </cell>
          <cell r="H92">
            <v>72179976.989999995</v>
          </cell>
          <cell r="R92">
            <v>48130.6</v>
          </cell>
          <cell r="S92">
            <v>313893133.52380955</v>
          </cell>
        </row>
        <row r="93">
          <cell r="F93">
            <v>51253</v>
          </cell>
          <cell r="G93">
            <v>427707.2</v>
          </cell>
          <cell r="H93">
            <v>1333512730.6607997</v>
          </cell>
          <cell r="J93">
            <v>384881</v>
          </cell>
          <cell r="K93">
            <v>2179598</v>
          </cell>
          <cell r="L93">
            <v>3209855</v>
          </cell>
          <cell r="M93">
            <v>1284973</v>
          </cell>
          <cell r="O93">
            <v>321875980.30000001</v>
          </cell>
          <cell r="Q93">
            <v>1774072242.14305</v>
          </cell>
          <cell r="R93">
            <v>444584.6</v>
          </cell>
          <cell r="S93">
            <v>664489372.68971872</v>
          </cell>
        </row>
      </sheetData>
      <sheetData sheetId="4"/>
      <sheetData sheetId="5"/>
      <sheetData sheetId="6"/>
      <sheetData sheetId="7"/>
      <sheetData sheetId="8"/>
      <sheetData sheetId="9">
        <row r="93">
          <cell r="R93">
            <v>1868</v>
          </cell>
          <cell r="T93">
            <v>47379468.663199998</v>
          </cell>
          <cell r="AE93">
            <v>2250</v>
          </cell>
          <cell r="AF93">
            <v>48642525.000000007</v>
          </cell>
          <cell r="AW93">
            <v>2222807179.7834673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01"/>
  <sheetViews>
    <sheetView tabSelected="1" topLeftCell="B1" zoomScale="70" zoomScaleNormal="70" workbookViewId="0">
      <selection activeCell="E11" sqref="E11"/>
    </sheetView>
  </sheetViews>
  <sheetFormatPr defaultColWidth="9.109375" defaultRowHeight="14.4"/>
  <cols>
    <col min="1" max="1" width="0" style="1" hidden="1" customWidth="1"/>
    <col min="2" max="2" width="63" style="24" customWidth="1"/>
    <col min="3" max="5" width="12.88671875" style="1" customWidth="1"/>
    <col min="6" max="8" width="14.33203125" style="1" customWidth="1"/>
    <col min="9" max="11" width="17.33203125" style="1" customWidth="1"/>
    <col min="12" max="12" width="0" style="3" hidden="1" customWidth="1"/>
    <col min="13" max="15" width="14.33203125" style="1" customWidth="1"/>
    <col min="16" max="18" width="13.88671875" style="1" customWidth="1"/>
    <col min="19" max="21" width="18.6640625" style="1" customWidth="1"/>
    <col min="22" max="22" width="9.109375" style="3"/>
    <col min="23" max="27" width="0" style="3" hidden="1" customWidth="1"/>
    <col min="28" max="16384" width="9.109375" style="3"/>
  </cols>
  <sheetData>
    <row r="1" spans="2:25" ht="28.8" customHeight="1">
      <c r="B1" s="34"/>
      <c r="M1" s="41" t="s">
        <v>102</v>
      </c>
      <c r="N1" s="41"/>
      <c r="O1" s="41"/>
      <c r="P1" s="41"/>
      <c r="Q1" s="41"/>
      <c r="R1" s="41"/>
    </row>
    <row r="2" spans="2:25">
      <c r="B2" s="34"/>
    </row>
    <row r="3" spans="2:25" ht="22.8" customHeight="1">
      <c r="B3" s="43" t="s">
        <v>104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2:25">
      <c r="B4" s="34"/>
    </row>
    <row r="5" spans="2:25" ht="18">
      <c r="B5" s="2" t="s">
        <v>98</v>
      </c>
      <c r="M5" s="25" t="s">
        <v>94</v>
      </c>
    </row>
    <row r="6" spans="2:25" ht="18">
      <c r="B6" s="37" t="s">
        <v>1</v>
      </c>
      <c r="C6" s="4" t="s">
        <v>99</v>
      </c>
      <c r="D6" s="5"/>
      <c r="E6" s="5"/>
      <c r="F6" s="4" t="s">
        <v>100</v>
      </c>
      <c r="G6" s="5"/>
      <c r="H6" s="5"/>
      <c r="I6" s="38" t="s">
        <v>4</v>
      </c>
      <c r="J6" s="38"/>
      <c r="K6" s="38"/>
      <c r="M6" s="4" t="s">
        <v>99</v>
      </c>
      <c r="N6" s="5"/>
      <c r="O6" s="5"/>
      <c r="P6" s="4" t="s">
        <v>100</v>
      </c>
      <c r="Q6" s="5"/>
      <c r="R6" s="5"/>
      <c r="S6" s="39" t="s">
        <v>4</v>
      </c>
      <c r="T6" s="40"/>
      <c r="U6" s="40"/>
    </row>
    <row r="7" spans="2:25" ht="64.8" customHeight="1">
      <c r="B7" s="37"/>
      <c r="C7" s="6" t="s">
        <v>5</v>
      </c>
      <c r="D7" s="6" t="s">
        <v>6</v>
      </c>
      <c r="E7" s="31" t="s">
        <v>7</v>
      </c>
      <c r="F7" s="32" t="s">
        <v>5</v>
      </c>
      <c r="G7" s="7" t="s">
        <v>6</v>
      </c>
      <c r="H7" s="32" t="s">
        <v>7</v>
      </c>
      <c r="I7" s="26" t="s">
        <v>5</v>
      </c>
      <c r="J7" s="26" t="s">
        <v>6</v>
      </c>
      <c r="K7" s="26" t="s">
        <v>7</v>
      </c>
      <c r="M7" s="7" t="s">
        <v>5</v>
      </c>
      <c r="N7" s="7" t="s">
        <v>6</v>
      </c>
      <c r="O7" s="7" t="s">
        <v>7</v>
      </c>
      <c r="P7" s="7" t="s">
        <v>5</v>
      </c>
      <c r="Q7" s="7" t="s">
        <v>6</v>
      </c>
      <c r="R7" s="7" t="s">
        <v>7</v>
      </c>
      <c r="S7" s="26" t="s">
        <v>5</v>
      </c>
      <c r="T7" s="26" t="s">
        <v>6</v>
      </c>
      <c r="U7" s="26" t="s">
        <v>7</v>
      </c>
    </row>
    <row r="8" spans="2:25" ht="34.200000000000003" customHeight="1">
      <c r="B8" s="37"/>
      <c r="C8" s="8"/>
      <c r="D8" s="8"/>
      <c r="E8" s="8" t="s">
        <v>8</v>
      </c>
      <c r="F8" s="8"/>
      <c r="G8" s="8"/>
      <c r="H8" s="8" t="s">
        <v>8</v>
      </c>
      <c r="I8" s="8"/>
      <c r="J8" s="8"/>
      <c r="K8" s="8" t="s">
        <v>8</v>
      </c>
      <c r="M8" s="8"/>
      <c r="N8" s="8"/>
      <c r="O8" s="8" t="s">
        <v>8</v>
      </c>
      <c r="P8" s="8"/>
      <c r="Q8" s="8"/>
      <c r="R8" s="8" t="s">
        <v>8</v>
      </c>
      <c r="S8" s="8"/>
      <c r="T8" s="8"/>
      <c r="U8" s="8" t="s">
        <v>8</v>
      </c>
    </row>
    <row r="9" spans="2:25" ht="15.6">
      <c r="B9" s="9" t="s">
        <v>9</v>
      </c>
      <c r="C9" s="10"/>
      <c r="D9" s="10"/>
      <c r="E9" s="10"/>
      <c r="F9" s="10"/>
      <c r="G9" s="10"/>
      <c r="H9" s="10"/>
      <c r="I9" s="10"/>
      <c r="J9" s="10"/>
      <c r="K9" s="10"/>
      <c r="M9" s="10"/>
      <c r="N9" s="10"/>
      <c r="O9" s="10"/>
      <c r="P9" s="10"/>
      <c r="Q9" s="10"/>
      <c r="R9" s="10"/>
      <c r="S9" s="10"/>
      <c r="T9" s="10"/>
      <c r="U9" s="10"/>
    </row>
    <row r="10" spans="2:25" ht="15.6">
      <c r="B10" s="11" t="s">
        <v>10</v>
      </c>
      <c r="C10" s="12">
        <v>1368</v>
      </c>
      <c r="D10" s="12">
        <v>2192</v>
      </c>
      <c r="E10" s="12">
        <v>3560</v>
      </c>
      <c r="F10" s="12">
        <v>11063.200449438204</v>
      </c>
      <c r="G10" s="12">
        <v>17726.999550561799</v>
      </c>
      <c r="H10" s="12">
        <v>28790.200000000004</v>
      </c>
      <c r="I10" s="12">
        <v>27768299.620449431</v>
      </c>
      <c r="J10" s="12">
        <v>44494234.479550555</v>
      </c>
      <c r="K10" s="12">
        <v>72262534.099999994</v>
      </c>
      <c r="M10" s="12">
        <v>97</v>
      </c>
      <c r="N10" s="12">
        <v>143</v>
      </c>
      <c r="O10" s="12">
        <v>240</v>
      </c>
      <c r="P10" s="12">
        <v>970</v>
      </c>
      <c r="Q10" s="12">
        <v>1430</v>
      </c>
      <c r="R10" s="12">
        <v>2400</v>
      </c>
      <c r="S10" s="12">
        <v>2697736.654083333</v>
      </c>
      <c r="T10" s="12">
        <v>3977075.6859166659</v>
      </c>
      <c r="U10" s="12">
        <v>6674812.3399999989</v>
      </c>
      <c r="W10" s="13">
        <f>E10+O10-'[1]связь с ИТОГ ДЕНЬГИ 2024'!F6</f>
        <v>0</v>
      </c>
      <c r="X10" s="14">
        <f>H10+R10-'[1]связь с ИТОГ ДЕНЬГИ 2024'!G6</f>
        <v>0</v>
      </c>
      <c r="Y10" s="14">
        <f>K10+U10-'[1]связь с ИТОГ ДЕНЬГИ 2024'!H6</f>
        <v>0</v>
      </c>
    </row>
    <row r="11" spans="2:25" ht="15.6">
      <c r="B11" s="11" t="s">
        <v>11</v>
      </c>
      <c r="C11" s="12">
        <v>1930</v>
      </c>
      <c r="D11" s="12">
        <v>3305</v>
      </c>
      <c r="E11" s="12">
        <v>5235</v>
      </c>
      <c r="F11" s="12">
        <v>14157.757402101242</v>
      </c>
      <c r="G11" s="12">
        <v>24244.242597898759</v>
      </c>
      <c r="H11" s="12">
        <v>38402</v>
      </c>
      <c r="I11" s="12">
        <v>32986116.570880603</v>
      </c>
      <c r="J11" s="12">
        <v>56486588.221119374</v>
      </c>
      <c r="K11" s="12">
        <v>89472704.791999981</v>
      </c>
      <c r="M11" s="12">
        <v>188</v>
      </c>
      <c r="N11" s="12">
        <v>457</v>
      </c>
      <c r="O11" s="12">
        <v>645</v>
      </c>
      <c r="P11" s="12">
        <v>1880</v>
      </c>
      <c r="Q11" s="12">
        <v>4570</v>
      </c>
      <c r="R11" s="12">
        <v>6450</v>
      </c>
      <c r="S11" s="12">
        <v>4823177.8908899222</v>
      </c>
      <c r="T11" s="12">
        <v>11724427.107110078</v>
      </c>
      <c r="U11" s="12">
        <v>16547604.998</v>
      </c>
      <c r="W11" s="13">
        <f>E11+O11-'[1]связь с ИТОГ ДЕНЬГИ 2024'!F7</f>
        <v>0</v>
      </c>
      <c r="X11" s="14">
        <f>H11+R11-'[1]связь с ИТОГ ДЕНЬГИ 2024'!G7</f>
        <v>0</v>
      </c>
      <c r="Y11" s="14">
        <f>K11+U11-'[1]связь с ИТОГ ДЕНЬГИ 2024'!H7</f>
        <v>0</v>
      </c>
    </row>
    <row r="12" spans="2:25" ht="15.6">
      <c r="B12" s="11" t="s">
        <v>12</v>
      </c>
      <c r="C12" s="12">
        <v>3501</v>
      </c>
      <c r="D12" s="12">
        <v>5169</v>
      </c>
      <c r="E12" s="12">
        <v>8670</v>
      </c>
      <c r="F12" s="12">
        <v>14702.584775086505</v>
      </c>
      <c r="G12" s="12">
        <v>21707.415224913493</v>
      </c>
      <c r="H12" s="12">
        <v>36410</v>
      </c>
      <c r="I12" s="12">
        <v>257436571.32890782</v>
      </c>
      <c r="J12" s="12">
        <v>380088442.50189215</v>
      </c>
      <c r="K12" s="12">
        <v>637525013.83079994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W12" s="13">
        <f>E12+O12-'[1]связь с ИТОГ ДЕНЬГИ 2024'!F8</f>
        <v>0</v>
      </c>
      <c r="X12" s="14">
        <f>H12+R12-'[1]связь с ИТОГ ДЕНЬГИ 2024'!G8</f>
        <v>0</v>
      </c>
      <c r="Y12" s="14">
        <f>K12+U12-'[1]связь с ИТОГ ДЕНЬГИ 2024'!H8</f>
        <v>0</v>
      </c>
    </row>
    <row r="13" spans="2:25" ht="15.6" hidden="1">
      <c r="B13" s="11" t="s">
        <v>13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W13" s="13">
        <f>E13+O13-'[1]связь с ИТОГ ДЕНЬГИ 2024'!F9</f>
        <v>0</v>
      </c>
      <c r="X13" s="14">
        <f>H13+R13-'[1]связь с ИТОГ ДЕНЬГИ 2024'!G9</f>
        <v>0</v>
      </c>
      <c r="Y13" s="14">
        <f>K13+U13-'[1]связь с ИТОГ ДЕНЬГИ 2024'!H9</f>
        <v>0</v>
      </c>
    </row>
    <row r="14" spans="2:25" ht="15.6">
      <c r="B14" s="11" t="s">
        <v>14</v>
      </c>
      <c r="C14" s="12">
        <v>89</v>
      </c>
      <c r="D14" s="12">
        <v>141</v>
      </c>
      <c r="E14" s="12">
        <v>230</v>
      </c>
      <c r="F14" s="12">
        <v>1068</v>
      </c>
      <c r="G14" s="12">
        <v>1692</v>
      </c>
      <c r="H14" s="12">
        <v>2760</v>
      </c>
      <c r="I14" s="12">
        <v>1315541.9300000002</v>
      </c>
      <c r="J14" s="12">
        <v>2084173.1700000002</v>
      </c>
      <c r="K14" s="12">
        <v>3399715.1000000006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W14" s="13">
        <f>E14+O14-'[1]связь с ИТОГ ДЕНЬГИ 2024'!F10</f>
        <v>0</v>
      </c>
      <c r="X14" s="14">
        <f>H14+R14-'[1]связь с ИТОГ ДЕНЬГИ 2024'!G10</f>
        <v>0</v>
      </c>
      <c r="Y14" s="14">
        <f>K14+U14-'[1]связь с ИТОГ ДЕНЬГИ 2024'!H10</f>
        <v>0</v>
      </c>
    </row>
    <row r="15" spans="2:25" ht="15.6" hidden="1">
      <c r="B15" s="11" t="s">
        <v>15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W15" s="13">
        <f>E15+O15-'[1]связь с ИТОГ ДЕНЬГИ 2024'!F11</f>
        <v>0</v>
      </c>
      <c r="X15" s="14">
        <f>H15+R15-'[1]связь с ИТОГ ДЕНЬГИ 2024'!G11</f>
        <v>0</v>
      </c>
      <c r="Y15" s="14">
        <f>K15+U15-'[1]связь с ИТОГ ДЕНЬГИ 2024'!H11</f>
        <v>0</v>
      </c>
    </row>
    <row r="16" spans="2:25" ht="15.6" hidden="1">
      <c r="B16" s="11" t="s">
        <v>16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W16" s="13">
        <f>E16+O16-'[1]связь с ИТОГ ДЕНЬГИ 2024'!F12</f>
        <v>0</v>
      </c>
      <c r="X16" s="14">
        <f>H16+R16-'[1]связь с ИТОГ ДЕНЬГИ 2024'!G12</f>
        <v>0</v>
      </c>
      <c r="Y16" s="14">
        <f>K16+U16-'[1]связь с ИТОГ ДЕНЬГИ 2024'!H12</f>
        <v>0</v>
      </c>
    </row>
    <row r="17" spans="2:25" ht="15.6" hidden="1">
      <c r="B17" s="11" t="s">
        <v>17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W17" s="13">
        <f>E17+O17-'[1]связь с ИТОГ ДЕНЬГИ 2024'!F13</f>
        <v>0</v>
      </c>
      <c r="X17" s="14">
        <f>H17+R17-'[1]связь с ИТОГ ДЕНЬГИ 2024'!G13</f>
        <v>0</v>
      </c>
      <c r="Y17" s="14">
        <f>K17+U17-'[1]связь с ИТОГ ДЕНЬГИ 2024'!H13</f>
        <v>0</v>
      </c>
    </row>
    <row r="18" spans="2:25" ht="31.2" hidden="1">
      <c r="B18" s="11" t="s">
        <v>18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W18" s="13">
        <f>E18+O18-'[1]связь с ИТОГ ДЕНЬГИ 2024'!F14</f>
        <v>0</v>
      </c>
      <c r="X18" s="14">
        <f>H18+R18-'[1]связь с ИТОГ ДЕНЬГИ 2024'!G14</f>
        <v>0</v>
      </c>
      <c r="Y18" s="14">
        <f>K18+U18-'[1]связь с ИТОГ ДЕНЬГИ 2024'!H14</f>
        <v>0</v>
      </c>
    </row>
    <row r="19" spans="2:25" ht="15.6" hidden="1">
      <c r="B19" s="11"/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W19" s="13">
        <f>E19+O19-'[1]связь с ИТОГ ДЕНЬГИ 2024'!F15</f>
        <v>0</v>
      </c>
      <c r="X19" s="14">
        <f>H19+R19-'[1]связь с ИТОГ ДЕНЬГИ 2024'!G15</f>
        <v>0</v>
      </c>
      <c r="Y19" s="14">
        <f>K19+U19-'[1]связь с ИТОГ ДЕНЬГИ 2024'!H15</f>
        <v>0</v>
      </c>
    </row>
    <row r="20" spans="2:25" ht="15.6" hidden="1">
      <c r="B20" s="11"/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W20" s="13">
        <f>E20+O20-'[1]связь с ИТОГ ДЕНЬГИ 2024'!F16</f>
        <v>0</v>
      </c>
      <c r="X20" s="14">
        <f>H20+R20-'[1]связь с ИТОГ ДЕНЬГИ 2024'!G16</f>
        <v>0</v>
      </c>
      <c r="Y20" s="14">
        <f>K20+U20-'[1]связь с ИТОГ ДЕНЬГИ 2024'!H16</f>
        <v>0</v>
      </c>
    </row>
    <row r="21" spans="2:25">
      <c r="B21" s="15" t="s">
        <v>19</v>
      </c>
      <c r="C21" s="12">
        <v>6888</v>
      </c>
      <c r="D21" s="12">
        <v>10807</v>
      </c>
      <c r="E21" s="12">
        <v>17695</v>
      </c>
      <c r="F21" s="12">
        <v>40991.542626625953</v>
      </c>
      <c r="G21" s="12">
        <v>65370.657373374052</v>
      </c>
      <c r="H21" s="12">
        <v>106362.20000000001</v>
      </c>
      <c r="I21" s="12">
        <v>319506529.45023787</v>
      </c>
      <c r="J21" s="12">
        <v>483153438.37256211</v>
      </c>
      <c r="K21" s="12">
        <v>802659967.82279992</v>
      </c>
      <c r="M21" s="12">
        <v>285</v>
      </c>
      <c r="N21" s="12">
        <v>600</v>
      </c>
      <c r="O21" s="12">
        <v>885</v>
      </c>
      <c r="P21" s="12">
        <v>2850</v>
      </c>
      <c r="Q21" s="12">
        <v>6000</v>
      </c>
      <c r="R21" s="12">
        <v>8850</v>
      </c>
      <c r="S21" s="12">
        <v>7520914.5449732551</v>
      </c>
      <c r="T21" s="12">
        <v>15701502.793026743</v>
      </c>
      <c r="U21" s="12">
        <v>23222417.338</v>
      </c>
      <c r="W21" s="13">
        <f>E21+O21-'[1]связь с ИТОГ ДЕНЬГИ 2024'!F17</f>
        <v>0</v>
      </c>
      <c r="X21" s="14">
        <f>H21+R21-'[1]связь с ИТОГ ДЕНЬГИ 2024'!G17</f>
        <v>0</v>
      </c>
      <c r="Y21" s="14">
        <f>K21+U21-'[1]связь с ИТОГ ДЕНЬГИ 2024'!H17</f>
        <v>0</v>
      </c>
    </row>
    <row r="22" spans="2:25" ht="15.6">
      <c r="B22" s="9" t="s">
        <v>20</v>
      </c>
      <c r="C22" s="12"/>
      <c r="D22" s="12"/>
      <c r="E22" s="12"/>
      <c r="F22" s="12"/>
      <c r="G22" s="12"/>
      <c r="H22" s="12"/>
      <c r="I22" s="12"/>
      <c r="J22" s="12"/>
      <c r="K22" s="12"/>
      <c r="M22" s="12"/>
      <c r="N22" s="12"/>
      <c r="O22" s="12"/>
      <c r="P22" s="12"/>
      <c r="Q22" s="12"/>
      <c r="R22" s="12"/>
      <c r="S22" s="12"/>
      <c r="T22" s="12"/>
      <c r="U22" s="12"/>
      <c r="W22" s="13">
        <f>E22+O22-'[1]связь с ИТОГ ДЕНЬГИ 2024'!F18</f>
        <v>0</v>
      </c>
      <c r="X22" s="14">
        <f>H22+R22-'[1]связь с ИТОГ ДЕНЬГИ 2024'!G18</f>
        <v>0</v>
      </c>
      <c r="Y22" s="14">
        <f>K22+U22-'[1]связь с ИТОГ ДЕНЬГИ 2024'!H18</f>
        <v>0</v>
      </c>
    </row>
    <row r="23" spans="2:25" ht="15.6">
      <c r="B23" s="11" t="s">
        <v>21</v>
      </c>
      <c r="C23" s="12">
        <v>780</v>
      </c>
      <c r="D23" s="12">
        <v>940</v>
      </c>
      <c r="E23" s="12">
        <v>1720</v>
      </c>
      <c r="F23" s="12">
        <v>6157.9186046511632</v>
      </c>
      <c r="G23" s="12">
        <v>7421.0813953488378</v>
      </c>
      <c r="H23" s="12">
        <v>13579</v>
      </c>
      <c r="I23" s="12">
        <v>11788169.87581395</v>
      </c>
      <c r="J23" s="12">
        <v>14206256.004186042</v>
      </c>
      <c r="K23" s="12">
        <v>25994425.879999992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W23" s="13">
        <f>E23+O23-'[1]связь с ИТОГ ДЕНЬГИ 2024'!F19</f>
        <v>0</v>
      </c>
      <c r="X23" s="14">
        <f>H23+R23-'[1]связь с ИТОГ ДЕНЬГИ 2024'!G19</f>
        <v>0</v>
      </c>
      <c r="Y23" s="14">
        <f>K23+U23-'[1]связь с ИТОГ ДЕНЬГИ 2024'!H19</f>
        <v>0</v>
      </c>
    </row>
    <row r="24" spans="2:25" ht="15.6" customHeight="1">
      <c r="B24" s="11" t="s">
        <v>22</v>
      </c>
      <c r="C24" s="12">
        <v>1301</v>
      </c>
      <c r="D24" s="12">
        <v>1609</v>
      </c>
      <c r="E24" s="12">
        <v>2910</v>
      </c>
      <c r="F24" s="12">
        <v>13019.388659793814</v>
      </c>
      <c r="G24" s="12">
        <v>16101.611340206186</v>
      </c>
      <c r="H24" s="12">
        <v>29121</v>
      </c>
      <c r="I24" s="12">
        <v>34533117.529782958</v>
      </c>
      <c r="J24" s="12">
        <v>42708521.218617044</v>
      </c>
      <c r="K24" s="12">
        <v>77241638.748400003</v>
      </c>
      <c r="M24" s="12">
        <v>180</v>
      </c>
      <c r="N24" s="12">
        <v>290</v>
      </c>
      <c r="O24" s="12">
        <v>470</v>
      </c>
      <c r="P24" s="12">
        <v>1800</v>
      </c>
      <c r="Q24" s="12">
        <v>2900</v>
      </c>
      <c r="R24" s="12">
        <v>4700</v>
      </c>
      <c r="S24" s="12">
        <v>4401949.3167829784</v>
      </c>
      <c r="T24" s="12">
        <v>7092029.4548170203</v>
      </c>
      <c r="U24" s="12">
        <v>11493978.771599999</v>
      </c>
      <c r="W24" s="13">
        <f>E24+O24-'[1]связь с ИТОГ ДЕНЬГИ 2024'!F20</f>
        <v>0</v>
      </c>
      <c r="X24" s="14">
        <f>H24+R24-'[1]связь с ИТОГ ДЕНЬГИ 2024'!G20</f>
        <v>0</v>
      </c>
      <c r="Y24" s="14">
        <f>K24+U24-'[1]связь с ИТОГ ДЕНЬГИ 2024'!H20</f>
        <v>0</v>
      </c>
    </row>
    <row r="25" spans="2:25" ht="15.6">
      <c r="B25" s="11" t="s">
        <v>23</v>
      </c>
      <c r="C25" s="12">
        <v>5</v>
      </c>
      <c r="D25" s="12">
        <v>5</v>
      </c>
      <c r="E25" s="12">
        <v>10</v>
      </c>
      <c r="F25" s="12">
        <v>16</v>
      </c>
      <c r="G25" s="12">
        <v>12</v>
      </c>
      <c r="H25" s="12">
        <v>28</v>
      </c>
      <c r="I25" s="12">
        <v>41346.959999999999</v>
      </c>
      <c r="J25" s="12">
        <v>33838.199999999997</v>
      </c>
      <c r="K25" s="12">
        <v>75185.16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W25" s="13">
        <f>E25+O25-'[1]связь с ИТОГ ДЕНЬГИ 2024'!F21</f>
        <v>0</v>
      </c>
      <c r="X25" s="14">
        <f>H25+R25-'[1]связь с ИТОГ ДЕНЬГИ 2024'!G21</f>
        <v>0</v>
      </c>
      <c r="Y25" s="14">
        <f>K25+U25-'[1]связь с ИТОГ ДЕНЬГИ 2024'!H21</f>
        <v>0</v>
      </c>
    </row>
    <row r="26" spans="2:25" ht="15.6">
      <c r="B26" s="11" t="s">
        <v>24</v>
      </c>
      <c r="C26" s="12">
        <v>272</v>
      </c>
      <c r="D26" s="12">
        <v>328</v>
      </c>
      <c r="E26" s="12">
        <v>600</v>
      </c>
      <c r="F26" s="12">
        <v>2579.4666666666662</v>
      </c>
      <c r="G26" s="12">
        <v>3110.5333333333328</v>
      </c>
      <c r="H26" s="12">
        <v>5689.9999999999991</v>
      </c>
      <c r="I26" s="12">
        <v>3748429.5701333336</v>
      </c>
      <c r="J26" s="12">
        <v>4520165.0698666666</v>
      </c>
      <c r="K26" s="12">
        <v>8268594.6400000006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W26" s="13">
        <f>E26+O26-'[1]связь с ИТОГ ДЕНЬГИ 2024'!F22</f>
        <v>0</v>
      </c>
      <c r="X26" s="14">
        <f>H26+R26-'[1]связь с ИТОГ ДЕНЬГИ 2024'!G22</f>
        <v>0</v>
      </c>
      <c r="Y26" s="14">
        <f>K26+U26-'[1]связь с ИТОГ ДЕНЬГИ 2024'!H22</f>
        <v>0</v>
      </c>
    </row>
    <row r="27" spans="2:25" ht="15.6">
      <c r="B27" s="11" t="s">
        <v>25</v>
      </c>
      <c r="C27" s="12">
        <v>852</v>
      </c>
      <c r="D27" s="12">
        <v>1028</v>
      </c>
      <c r="E27" s="12">
        <v>1880</v>
      </c>
      <c r="F27" s="12">
        <v>8053.2127659574471</v>
      </c>
      <c r="G27" s="12">
        <v>9716.7872340425547</v>
      </c>
      <c r="H27" s="12">
        <v>17770</v>
      </c>
      <c r="I27" s="12">
        <v>12947082.416234044</v>
      </c>
      <c r="J27" s="12">
        <v>15621597.093765959</v>
      </c>
      <c r="K27" s="12">
        <v>28568679.510000005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W27" s="13">
        <f>E27+O27-'[1]связь с ИТОГ ДЕНЬГИ 2024'!F23</f>
        <v>0</v>
      </c>
      <c r="X27" s="14">
        <f>H27+R27-'[1]связь с ИТОГ ДЕНЬГИ 2024'!G23</f>
        <v>0</v>
      </c>
      <c r="Y27" s="14">
        <f>K27+U27-'[1]связь с ИТОГ ДЕНЬГИ 2024'!H23</f>
        <v>0</v>
      </c>
    </row>
    <row r="28" spans="2:25" ht="15.6">
      <c r="B28" s="11" t="s">
        <v>26</v>
      </c>
      <c r="C28" s="12">
        <v>422</v>
      </c>
      <c r="D28" s="12">
        <v>508</v>
      </c>
      <c r="E28" s="12">
        <v>930</v>
      </c>
      <c r="F28" s="12">
        <v>4047.5698924731182</v>
      </c>
      <c r="G28" s="12">
        <v>4872.4301075268822</v>
      </c>
      <c r="H28" s="12">
        <v>8920</v>
      </c>
      <c r="I28" s="12">
        <v>6120241.9988180641</v>
      </c>
      <c r="J28" s="12">
        <v>7367495.1075819349</v>
      </c>
      <c r="K28" s="12">
        <v>13487737.106399998</v>
      </c>
      <c r="M28" s="12">
        <v>209</v>
      </c>
      <c r="N28" s="12">
        <v>304</v>
      </c>
      <c r="O28" s="12">
        <v>513</v>
      </c>
      <c r="P28" s="12">
        <v>2090</v>
      </c>
      <c r="Q28" s="12">
        <v>3040</v>
      </c>
      <c r="R28" s="12">
        <v>5130</v>
      </c>
      <c r="S28" s="12">
        <v>5159029.5588740744</v>
      </c>
      <c r="T28" s="12">
        <v>7504042.9947259258</v>
      </c>
      <c r="U28" s="12">
        <v>12663072.5536</v>
      </c>
      <c r="W28" s="13">
        <f>E28+O28-'[1]связь с ИТОГ ДЕНЬГИ 2024'!F24</f>
        <v>0</v>
      </c>
      <c r="X28" s="14">
        <f>H28+R28-'[1]связь с ИТОГ ДЕНЬГИ 2024'!G24</f>
        <v>0</v>
      </c>
      <c r="Y28" s="14">
        <f>K28+U28-'[1]связь с ИТОГ ДЕНЬГИ 2024'!H24</f>
        <v>0</v>
      </c>
    </row>
    <row r="29" spans="2:25" ht="15.6">
      <c r="B29" s="11" t="s">
        <v>27</v>
      </c>
      <c r="C29" s="12">
        <v>439</v>
      </c>
      <c r="D29" s="12">
        <v>611</v>
      </c>
      <c r="E29" s="12">
        <v>1050</v>
      </c>
      <c r="F29" s="12">
        <v>3873.652380952381</v>
      </c>
      <c r="G29" s="12">
        <v>5391.3476190476194</v>
      </c>
      <c r="H29" s="12">
        <v>9265</v>
      </c>
      <c r="I29" s="12">
        <v>5470053.0780380955</v>
      </c>
      <c r="J29" s="12">
        <v>7613217.3819619045</v>
      </c>
      <c r="K29" s="12">
        <v>13083270.460000001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W29" s="13">
        <f>E29+O29-'[1]связь с ИТОГ ДЕНЬГИ 2024'!F25</f>
        <v>0</v>
      </c>
      <c r="X29" s="14">
        <f>H29+R29-'[1]связь с ИТОГ ДЕНЬГИ 2024'!G25</f>
        <v>0</v>
      </c>
      <c r="Y29" s="14">
        <f>K29+U29-'[1]связь с ИТОГ ДЕНЬГИ 2024'!H25</f>
        <v>0</v>
      </c>
    </row>
    <row r="30" spans="2:25" ht="15.6">
      <c r="B30" s="11" t="s">
        <v>28</v>
      </c>
      <c r="C30" s="12">
        <v>192</v>
      </c>
      <c r="D30" s="12">
        <v>268</v>
      </c>
      <c r="E30" s="12">
        <v>460</v>
      </c>
      <c r="F30" s="12">
        <v>1669.5652173913043</v>
      </c>
      <c r="G30" s="12">
        <v>2330.4347826086955</v>
      </c>
      <c r="H30" s="12">
        <v>4000</v>
      </c>
      <c r="I30" s="12">
        <v>1878899.4615652172</v>
      </c>
      <c r="J30" s="12">
        <v>2622630.4984347825</v>
      </c>
      <c r="K30" s="12">
        <v>4501529.96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W30" s="13">
        <f>E30+O30-'[1]связь с ИТОГ ДЕНЬГИ 2024'!F26</f>
        <v>0</v>
      </c>
      <c r="X30" s="14">
        <f>H30+R30-'[1]связь с ИТОГ ДЕНЬГИ 2024'!G26</f>
        <v>0</v>
      </c>
      <c r="Y30" s="14">
        <f>K30+U30-'[1]связь с ИТОГ ДЕНЬГИ 2024'!H26</f>
        <v>0</v>
      </c>
    </row>
    <row r="31" spans="2:25" ht="15.6">
      <c r="B31" s="11" t="s">
        <v>29</v>
      </c>
      <c r="C31" s="12">
        <v>46</v>
      </c>
      <c r="D31" s="12">
        <v>64</v>
      </c>
      <c r="E31" s="12">
        <v>110</v>
      </c>
      <c r="F31" s="12">
        <v>460</v>
      </c>
      <c r="G31" s="12">
        <v>640</v>
      </c>
      <c r="H31" s="12">
        <v>1100</v>
      </c>
      <c r="I31" s="12">
        <v>663474.56000000006</v>
      </c>
      <c r="J31" s="12">
        <v>923095.04000000004</v>
      </c>
      <c r="K31" s="12">
        <v>1586569.6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W31" s="13">
        <f>E31+O31-'[1]связь с ИТОГ ДЕНЬГИ 2024'!F27</f>
        <v>0</v>
      </c>
      <c r="X31" s="14">
        <f>H31+R31-'[1]связь с ИТОГ ДЕНЬГИ 2024'!G27</f>
        <v>0</v>
      </c>
      <c r="Y31" s="14">
        <f>K31+U31-'[1]связь с ИТОГ ДЕНЬГИ 2024'!H27</f>
        <v>0</v>
      </c>
    </row>
    <row r="32" spans="2:25" ht="31.2" hidden="1">
      <c r="B32" s="11" t="s">
        <v>30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W32" s="13">
        <f>E32+O32-'[1]связь с ИТОГ ДЕНЬГИ 2024'!F28</f>
        <v>0</v>
      </c>
      <c r="X32" s="14">
        <f>H32+R32-'[1]связь с ИТОГ ДЕНЬГИ 2024'!G28</f>
        <v>0</v>
      </c>
      <c r="Y32" s="14">
        <f>K32+U32-'[1]связь с ИТОГ ДЕНЬГИ 2024'!H28</f>
        <v>0</v>
      </c>
    </row>
    <row r="33" spans="2:25" ht="15.6" hidden="1">
      <c r="B33" s="11" t="s">
        <v>31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W33" s="13">
        <f>E33+O33-'[1]связь с ИТОГ ДЕНЬГИ 2024'!F29</f>
        <v>0</v>
      </c>
      <c r="X33" s="14">
        <f>H33+R33-'[1]связь с ИТОГ ДЕНЬГИ 2024'!G29</f>
        <v>0</v>
      </c>
      <c r="Y33" s="14">
        <f>K33+U33-'[1]связь с ИТОГ ДЕНЬГИ 2024'!H29</f>
        <v>0</v>
      </c>
    </row>
    <row r="34" spans="2:25" ht="15.6" hidden="1">
      <c r="B34" s="11" t="s">
        <v>32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W34" s="13">
        <f>E34+O34-'[1]связь с ИТОГ ДЕНЬГИ 2024'!F30</f>
        <v>0</v>
      </c>
      <c r="X34" s="14">
        <f>H34+R34-'[1]связь с ИТОГ ДЕНЬГИ 2024'!G30</f>
        <v>0</v>
      </c>
      <c r="Y34" s="14">
        <f>K34+U34-'[1]связь с ИТОГ ДЕНЬГИ 2024'!H30</f>
        <v>0</v>
      </c>
    </row>
    <row r="35" spans="2:25" ht="15.6" hidden="1">
      <c r="B35" s="11" t="s">
        <v>33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W35" s="13">
        <f>E35+O35-'[1]связь с ИТОГ ДЕНЬГИ 2024'!F31</f>
        <v>0</v>
      </c>
      <c r="X35" s="14">
        <f>H35+R35-'[1]связь с ИТОГ ДЕНЬГИ 2024'!G31</f>
        <v>0</v>
      </c>
      <c r="Y35" s="14">
        <f>K35+U35-'[1]связь с ИТОГ ДЕНЬГИ 2024'!H31</f>
        <v>0</v>
      </c>
    </row>
    <row r="36" spans="2:25" ht="15.6" hidden="1">
      <c r="B36" s="11" t="s">
        <v>34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W36" s="13">
        <f>E36+O36-'[1]связь с ИТОГ ДЕНЬГИ 2024'!F32</f>
        <v>0</v>
      </c>
      <c r="X36" s="14">
        <f>H36+R36-'[1]связь с ИТОГ ДЕНЬГИ 2024'!G32</f>
        <v>0</v>
      </c>
      <c r="Y36" s="14">
        <f>K36+U36-'[1]связь с ИТОГ ДЕНЬГИ 2024'!H32</f>
        <v>0</v>
      </c>
    </row>
    <row r="37" spans="2:25" hidden="1">
      <c r="B37" s="17"/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W37" s="13">
        <f>E37+O37-'[1]связь с ИТОГ ДЕНЬГИ 2024'!F33</f>
        <v>0</v>
      </c>
      <c r="X37" s="14">
        <f>H37+R37-'[1]связь с ИТОГ ДЕНЬГИ 2024'!G33</f>
        <v>0</v>
      </c>
      <c r="Y37" s="14">
        <f>K37+U37-'[1]связь с ИТОГ ДЕНЬГИ 2024'!H33</f>
        <v>0</v>
      </c>
    </row>
    <row r="38" spans="2:25" hidden="1">
      <c r="B38" s="17"/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W38" s="13">
        <f>E38+O38-'[1]связь с ИТОГ ДЕНЬГИ 2024'!F34</f>
        <v>0</v>
      </c>
      <c r="X38" s="14">
        <f>H38+R38-'[1]связь с ИТОГ ДЕНЬГИ 2024'!G34</f>
        <v>0</v>
      </c>
      <c r="Y38" s="14">
        <f>K38+U38-'[1]связь с ИТОГ ДЕНЬГИ 2024'!H34</f>
        <v>0</v>
      </c>
    </row>
    <row r="39" spans="2:25" hidden="1">
      <c r="B39" s="17"/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W39" s="13">
        <f>E39+O39-'[1]связь с ИТОГ ДЕНЬГИ 2024'!F35</f>
        <v>0</v>
      </c>
      <c r="X39" s="14">
        <f>H39+R39-'[1]связь с ИТОГ ДЕНЬГИ 2024'!G35</f>
        <v>0</v>
      </c>
      <c r="Y39" s="14">
        <f>K39+U39-'[1]связь с ИТОГ ДЕНЬГИ 2024'!H35</f>
        <v>0</v>
      </c>
    </row>
    <row r="40" spans="2:25">
      <c r="B40" s="15" t="s">
        <v>35</v>
      </c>
      <c r="C40" s="12">
        <v>4309</v>
      </c>
      <c r="D40" s="12">
        <v>5361</v>
      </c>
      <c r="E40" s="12">
        <v>9670</v>
      </c>
      <c r="F40" s="12">
        <v>39876.774187885894</v>
      </c>
      <c r="G40" s="12">
        <v>49596.225812114106</v>
      </c>
      <c r="H40" s="12">
        <v>89473</v>
      </c>
      <c r="I40" s="12">
        <v>77190815.450385675</v>
      </c>
      <c r="J40" s="12">
        <v>95616815.614414319</v>
      </c>
      <c r="K40" s="12">
        <v>172807631.06479999</v>
      </c>
      <c r="M40" s="12">
        <v>389</v>
      </c>
      <c r="N40" s="12">
        <v>594</v>
      </c>
      <c r="O40" s="12">
        <v>983</v>
      </c>
      <c r="P40" s="12">
        <v>3890</v>
      </c>
      <c r="Q40" s="12">
        <v>5940</v>
      </c>
      <c r="R40" s="12">
        <v>9830</v>
      </c>
      <c r="S40" s="12">
        <v>9560978.8756570518</v>
      </c>
      <c r="T40" s="12">
        <v>14596072.449542947</v>
      </c>
      <c r="U40" s="12">
        <v>24157051.325199999</v>
      </c>
      <c r="W40" s="13">
        <f>E40+O40-'[1]связь с ИТОГ ДЕНЬГИ 2024'!F36</f>
        <v>0</v>
      </c>
      <c r="X40" s="14">
        <f>H40+R40-'[1]связь с ИТОГ ДЕНЬГИ 2024'!G36</f>
        <v>0</v>
      </c>
      <c r="Y40" s="14">
        <f>K40+U40-'[1]связь с ИТОГ ДЕНЬГИ 2024'!H36</f>
        <v>0</v>
      </c>
    </row>
    <row r="41" spans="2:25" ht="15.6">
      <c r="B41" s="9" t="s">
        <v>36</v>
      </c>
      <c r="C41" s="12"/>
      <c r="D41" s="12"/>
      <c r="E41" s="12"/>
      <c r="F41" s="12"/>
      <c r="G41" s="12"/>
      <c r="H41" s="12"/>
      <c r="I41" s="12"/>
      <c r="J41" s="12"/>
      <c r="K41" s="12"/>
      <c r="M41" s="12"/>
      <c r="N41" s="12"/>
      <c r="O41" s="12"/>
      <c r="P41" s="12"/>
      <c r="Q41" s="12"/>
      <c r="R41" s="12"/>
      <c r="S41" s="12"/>
      <c r="T41" s="12"/>
      <c r="U41" s="12"/>
      <c r="W41" s="13">
        <f>E41+O41-'[1]связь с ИТОГ ДЕНЬГИ 2024'!F37</f>
        <v>0</v>
      </c>
      <c r="X41" s="14">
        <f>H41+R41-'[1]связь с ИТОГ ДЕНЬГИ 2024'!G37</f>
        <v>0</v>
      </c>
      <c r="Y41" s="14">
        <f>K41+U41-'[1]связь с ИТОГ ДЕНЬГИ 2024'!H37</f>
        <v>0</v>
      </c>
    </row>
    <row r="42" spans="2:25" ht="15.6">
      <c r="B42" s="9" t="s">
        <v>37</v>
      </c>
      <c r="C42" s="12">
        <v>237</v>
      </c>
      <c r="D42" s="12">
        <v>693</v>
      </c>
      <c r="E42" s="12">
        <v>930</v>
      </c>
      <c r="F42" s="12">
        <v>2171.2258064516132</v>
      </c>
      <c r="G42" s="12">
        <v>6348.7741935483873</v>
      </c>
      <c r="H42" s="12">
        <v>8520</v>
      </c>
      <c r="I42" s="12">
        <v>3445251.2453870974</v>
      </c>
      <c r="J42" s="12">
        <v>10074089.084612904</v>
      </c>
      <c r="K42" s="12">
        <v>13519340.330000002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W42" s="13">
        <f>E42+O42-'[1]связь с ИТОГ ДЕНЬГИ 2024'!F38</f>
        <v>0</v>
      </c>
      <c r="X42" s="14">
        <f>H42+R42-'[1]связь с ИТОГ ДЕНЬГИ 2024'!G38</f>
        <v>0</v>
      </c>
      <c r="Y42" s="14">
        <f>K42+U42-'[1]связь с ИТОГ ДЕНЬГИ 2024'!H38</f>
        <v>0</v>
      </c>
    </row>
    <row r="43" spans="2:25" ht="15.6">
      <c r="B43" s="9" t="s">
        <v>38</v>
      </c>
      <c r="C43" s="12">
        <v>81</v>
      </c>
      <c r="D43" s="12">
        <v>909</v>
      </c>
      <c r="E43" s="12">
        <v>990</v>
      </c>
      <c r="F43" s="12">
        <v>780.54545454545462</v>
      </c>
      <c r="G43" s="12">
        <v>8759.454545454546</v>
      </c>
      <c r="H43" s="12">
        <v>9540</v>
      </c>
      <c r="I43" s="12">
        <v>1089711.4680000001</v>
      </c>
      <c r="J43" s="12">
        <v>12228984.252</v>
      </c>
      <c r="K43" s="12">
        <v>13318695.720000001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W43" s="13">
        <f>E43+O43-'[1]связь с ИТОГ ДЕНЬГИ 2024'!F39</f>
        <v>0</v>
      </c>
      <c r="X43" s="14">
        <f>H43+R43-'[1]связь с ИТОГ ДЕНЬГИ 2024'!G39</f>
        <v>0</v>
      </c>
      <c r="Y43" s="14">
        <f>K43+U43-'[1]связь с ИТОГ ДЕНЬГИ 2024'!H39</f>
        <v>0</v>
      </c>
    </row>
    <row r="44" spans="2:25" ht="15.6">
      <c r="B44" s="9" t="s">
        <v>39</v>
      </c>
      <c r="C44" s="12">
        <v>245</v>
      </c>
      <c r="D44" s="12">
        <v>175</v>
      </c>
      <c r="E44" s="12">
        <v>420</v>
      </c>
      <c r="F44" s="12">
        <v>2094.1666666666665</v>
      </c>
      <c r="G44" s="12">
        <v>1495.8333333333333</v>
      </c>
      <c r="H44" s="12">
        <v>3590</v>
      </c>
      <c r="I44" s="12">
        <v>3089110.8266666667</v>
      </c>
      <c r="J44" s="12">
        <v>2206507.7333333334</v>
      </c>
      <c r="K44" s="12">
        <v>5295618.5600000005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W44" s="13">
        <f>E44+O44-'[1]связь с ИТОГ ДЕНЬГИ 2024'!F40</f>
        <v>0</v>
      </c>
      <c r="X44" s="14">
        <f>H44+R44-'[1]связь с ИТОГ ДЕНЬГИ 2024'!G40</f>
        <v>0</v>
      </c>
      <c r="Y44" s="14">
        <f>K44+U44-'[1]связь с ИТОГ ДЕНЬГИ 2024'!H40</f>
        <v>0</v>
      </c>
    </row>
    <row r="45" spans="2:25" ht="15.6">
      <c r="B45" s="9" t="s">
        <v>40</v>
      </c>
      <c r="C45" s="12">
        <v>197</v>
      </c>
      <c r="D45" s="12">
        <v>153</v>
      </c>
      <c r="E45" s="12">
        <v>350</v>
      </c>
      <c r="F45" s="12">
        <v>1767.3714285714286</v>
      </c>
      <c r="G45" s="12">
        <v>1372.6285714285714</v>
      </c>
      <c r="H45" s="12">
        <v>3140</v>
      </c>
      <c r="I45" s="12">
        <v>2853129.0992285712</v>
      </c>
      <c r="J45" s="12">
        <v>2215881.9907714282</v>
      </c>
      <c r="K45" s="12">
        <v>5069011.09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W45" s="13">
        <f>E45+O45-'[1]связь с ИТОГ ДЕНЬГИ 2024'!F41</f>
        <v>0</v>
      </c>
      <c r="X45" s="14">
        <f>H45+R45-'[1]связь с ИТОГ ДЕНЬГИ 2024'!G41</f>
        <v>0</v>
      </c>
      <c r="Y45" s="14">
        <f>K45+U45-'[1]связь с ИТОГ ДЕНЬГИ 2024'!H41</f>
        <v>0</v>
      </c>
    </row>
    <row r="46" spans="2:25" ht="15.6">
      <c r="B46" s="9" t="s">
        <v>41</v>
      </c>
      <c r="C46" s="12">
        <v>22</v>
      </c>
      <c r="D46" s="12">
        <v>508</v>
      </c>
      <c r="E46" s="12">
        <v>530</v>
      </c>
      <c r="F46" s="12">
        <v>194.26415094339623</v>
      </c>
      <c r="G46" s="12">
        <v>4485.7358490566039</v>
      </c>
      <c r="H46" s="12">
        <v>4680</v>
      </c>
      <c r="I46" s="12">
        <v>309996.51328301884</v>
      </c>
      <c r="J46" s="12">
        <v>7158101.3067169804</v>
      </c>
      <c r="K46" s="12">
        <v>7468097.8199999994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W46" s="13">
        <f>E46+O46-'[1]связь с ИТОГ ДЕНЬГИ 2024'!F42</f>
        <v>0</v>
      </c>
      <c r="X46" s="14">
        <f>H46+R46-'[1]связь с ИТОГ ДЕНЬГИ 2024'!G42</f>
        <v>0</v>
      </c>
      <c r="Y46" s="14">
        <f>K46+U46-'[1]связь с ИТОГ ДЕНЬГИ 2024'!H42</f>
        <v>0</v>
      </c>
    </row>
    <row r="47" spans="2:25" ht="15.6">
      <c r="B47" s="9" t="s">
        <v>42</v>
      </c>
      <c r="C47" s="12">
        <v>92</v>
      </c>
      <c r="D47" s="12">
        <v>883</v>
      </c>
      <c r="E47" s="12">
        <v>975</v>
      </c>
      <c r="F47" s="12">
        <v>860.55384615384617</v>
      </c>
      <c r="G47" s="12">
        <v>8259.4461538461546</v>
      </c>
      <c r="H47" s="12">
        <v>9120</v>
      </c>
      <c r="I47" s="12">
        <v>1234131.0654358973</v>
      </c>
      <c r="J47" s="12">
        <v>11844975.334564101</v>
      </c>
      <c r="K47" s="12">
        <v>13079106.399999999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W47" s="13">
        <f>E47+O47-'[1]связь с ИТОГ ДЕНЬГИ 2024'!F43</f>
        <v>0</v>
      </c>
      <c r="X47" s="14">
        <f>H47+R47-'[1]связь с ИТОГ ДЕНЬГИ 2024'!G43</f>
        <v>0</v>
      </c>
      <c r="Y47" s="14">
        <f>K47+U47-'[1]связь с ИТОГ ДЕНЬГИ 2024'!H43</f>
        <v>0</v>
      </c>
    </row>
    <row r="48" spans="2:25" ht="15.6">
      <c r="B48" s="9" t="s">
        <v>43</v>
      </c>
      <c r="C48" s="12">
        <v>8</v>
      </c>
      <c r="D48" s="12">
        <v>32</v>
      </c>
      <c r="E48" s="12">
        <v>40</v>
      </c>
      <c r="F48" s="12">
        <v>78</v>
      </c>
      <c r="G48" s="12">
        <v>312</v>
      </c>
      <c r="H48" s="12">
        <v>390</v>
      </c>
      <c r="I48" s="12">
        <v>125899.96400000001</v>
      </c>
      <c r="J48" s="12">
        <v>503599.85600000003</v>
      </c>
      <c r="K48" s="12">
        <v>629499.82000000007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W48" s="13">
        <f>E48+O48-'[1]связь с ИТОГ ДЕНЬГИ 2024'!F44</f>
        <v>0</v>
      </c>
      <c r="X48" s="14">
        <f>H48+R48-'[1]связь с ИТОГ ДЕНЬГИ 2024'!G44</f>
        <v>0</v>
      </c>
      <c r="Y48" s="14">
        <f>K48+U48-'[1]связь с ИТОГ ДЕНЬГИ 2024'!H44</f>
        <v>0</v>
      </c>
    </row>
    <row r="49" spans="2:25" ht="15.6">
      <c r="B49" s="9" t="s">
        <v>44</v>
      </c>
      <c r="C49" s="12">
        <v>35</v>
      </c>
      <c r="D49" s="12">
        <v>575</v>
      </c>
      <c r="E49" s="12">
        <v>610</v>
      </c>
      <c r="F49" s="12">
        <v>298.36065573770492</v>
      </c>
      <c r="G49" s="12">
        <v>4901.6393442622957</v>
      </c>
      <c r="H49" s="12">
        <v>5200.0000000000009</v>
      </c>
      <c r="I49" s="12">
        <v>474933.22983606561</v>
      </c>
      <c r="J49" s="12">
        <v>7802474.4901639353</v>
      </c>
      <c r="K49" s="12">
        <v>8277407.7200000007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W49" s="13">
        <f>E49+O49-'[1]связь с ИТОГ ДЕНЬГИ 2024'!F45</f>
        <v>0</v>
      </c>
      <c r="X49" s="14">
        <f>H49+R49-'[1]связь с ИТОГ ДЕНЬГИ 2024'!G45</f>
        <v>0</v>
      </c>
      <c r="Y49" s="14">
        <f>K49+U49-'[1]связь с ИТОГ ДЕНЬГИ 2024'!H45</f>
        <v>0</v>
      </c>
    </row>
    <row r="50" spans="2:25" ht="15.6">
      <c r="B50" s="9" t="s">
        <v>45</v>
      </c>
      <c r="C50" s="12">
        <v>94</v>
      </c>
      <c r="D50" s="12">
        <v>56</v>
      </c>
      <c r="E50" s="12">
        <v>150</v>
      </c>
      <c r="F50" s="12">
        <v>940</v>
      </c>
      <c r="G50" s="12">
        <v>560</v>
      </c>
      <c r="H50" s="12">
        <v>1500</v>
      </c>
      <c r="I50" s="12">
        <v>1363227.8936000001</v>
      </c>
      <c r="J50" s="12">
        <v>812135.76640000008</v>
      </c>
      <c r="K50" s="12">
        <v>2175363.66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W50" s="13">
        <f>E50+O50-'[1]связь с ИТОГ ДЕНЬГИ 2024'!F46</f>
        <v>0</v>
      </c>
      <c r="X50" s="14">
        <f>H50+R50-'[1]связь с ИТОГ ДЕНЬГИ 2024'!G46</f>
        <v>0</v>
      </c>
      <c r="Y50" s="14">
        <f>K50+U50-'[1]связь с ИТОГ ДЕНЬГИ 2024'!H46</f>
        <v>0</v>
      </c>
    </row>
    <row r="51" spans="2:25" ht="15.6">
      <c r="B51" s="9" t="s">
        <v>46</v>
      </c>
      <c r="C51" s="12">
        <v>7</v>
      </c>
      <c r="D51" s="12">
        <v>248</v>
      </c>
      <c r="E51" s="12">
        <v>255</v>
      </c>
      <c r="F51" s="12">
        <v>66.980392156862749</v>
      </c>
      <c r="G51" s="12">
        <v>2373.0196078431372</v>
      </c>
      <c r="H51" s="12">
        <v>2440</v>
      </c>
      <c r="I51" s="12">
        <v>102331.72380392157</v>
      </c>
      <c r="J51" s="12">
        <v>3625466.7861960782</v>
      </c>
      <c r="K51" s="12">
        <v>3727798.51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W51" s="13">
        <f>E51+O51-'[1]связь с ИТОГ ДЕНЬГИ 2024'!F47</f>
        <v>0</v>
      </c>
      <c r="X51" s="14">
        <f>H51+R51-'[1]связь с ИТОГ ДЕНЬГИ 2024'!G47</f>
        <v>0</v>
      </c>
      <c r="Y51" s="14">
        <f>K51+U51-'[1]связь с ИТОГ ДЕНЬГИ 2024'!H47</f>
        <v>0</v>
      </c>
    </row>
    <row r="52" spans="2:25" ht="15.6">
      <c r="B52" s="9" t="s">
        <v>47</v>
      </c>
      <c r="C52" s="12">
        <v>326</v>
      </c>
      <c r="D52" s="12">
        <v>274</v>
      </c>
      <c r="E52" s="12">
        <v>600</v>
      </c>
      <c r="F52" s="12">
        <v>2817.1833333333334</v>
      </c>
      <c r="G52" s="12">
        <v>2367.8166666666671</v>
      </c>
      <c r="H52" s="12">
        <v>5185</v>
      </c>
      <c r="I52" s="12">
        <v>4355112.402999999</v>
      </c>
      <c r="J52" s="12">
        <v>3660431.8969999994</v>
      </c>
      <c r="K52" s="12">
        <v>8015544.2999999989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W52" s="13">
        <f>E52+O52-'[1]связь с ИТОГ ДЕНЬГИ 2024'!F48</f>
        <v>0</v>
      </c>
      <c r="X52" s="14">
        <f>H52+R52-'[1]связь с ИТОГ ДЕНЬГИ 2024'!G48</f>
        <v>0</v>
      </c>
      <c r="Y52" s="14">
        <f>K52+U52-'[1]связь с ИТОГ ДЕНЬГИ 2024'!H48</f>
        <v>0</v>
      </c>
    </row>
    <row r="53" spans="2:25" ht="15.6">
      <c r="B53" s="9" t="s">
        <v>48</v>
      </c>
      <c r="C53" s="12">
        <v>408</v>
      </c>
      <c r="D53" s="12">
        <v>1794</v>
      </c>
      <c r="E53" s="12">
        <v>2202</v>
      </c>
      <c r="F53" s="12">
        <v>3590.844686648501</v>
      </c>
      <c r="G53" s="12">
        <v>15789.155313351497</v>
      </c>
      <c r="H53" s="12">
        <v>19380</v>
      </c>
      <c r="I53" s="12">
        <v>5288004.7324250685</v>
      </c>
      <c r="J53" s="12">
        <v>23251667.867574934</v>
      </c>
      <c r="K53" s="12">
        <v>28539672.600000001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W53" s="13">
        <f>E53+O53-'[1]связь с ИТОГ ДЕНЬГИ 2024'!F49</f>
        <v>0</v>
      </c>
      <c r="X53" s="14">
        <f>H53+R53-'[1]связь с ИТОГ ДЕНЬГИ 2024'!G49</f>
        <v>0</v>
      </c>
      <c r="Y53" s="14">
        <f>K53+U53-'[1]связь с ИТОГ ДЕНЬГИ 2024'!H49</f>
        <v>0</v>
      </c>
    </row>
    <row r="54" spans="2:25" ht="15.6">
      <c r="B54" s="9" t="s">
        <v>49</v>
      </c>
      <c r="C54" s="12">
        <v>142</v>
      </c>
      <c r="D54" s="12">
        <v>278</v>
      </c>
      <c r="E54" s="12">
        <v>420</v>
      </c>
      <c r="F54" s="12">
        <v>1294.9047619047619</v>
      </c>
      <c r="G54" s="12">
        <v>2535.0952380952381</v>
      </c>
      <c r="H54" s="12">
        <v>3830</v>
      </c>
      <c r="I54" s="12">
        <v>1886814.9856190477</v>
      </c>
      <c r="J54" s="12">
        <v>3693905.3943809527</v>
      </c>
      <c r="K54" s="12">
        <v>5580720.3800000008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W54" s="13">
        <f>E54+O54-'[1]связь с ИТОГ ДЕНЬГИ 2024'!F50</f>
        <v>0</v>
      </c>
      <c r="X54" s="14">
        <f>H54+R54-'[1]связь с ИТОГ ДЕНЬГИ 2024'!G50</f>
        <v>0</v>
      </c>
      <c r="Y54" s="14">
        <f>K54+U54-'[1]связь с ИТОГ ДЕНЬГИ 2024'!H50</f>
        <v>0</v>
      </c>
    </row>
    <row r="55" spans="2:25" ht="15.6">
      <c r="B55" s="9" t="s">
        <v>50</v>
      </c>
      <c r="C55" s="12">
        <v>303</v>
      </c>
      <c r="D55" s="12">
        <v>2567</v>
      </c>
      <c r="E55" s="12">
        <v>2870</v>
      </c>
      <c r="F55" s="12">
        <v>2622.480836236934</v>
      </c>
      <c r="G55" s="12">
        <v>22217.519163763067</v>
      </c>
      <c r="H55" s="12">
        <v>24840</v>
      </c>
      <c r="I55" s="12">
        <v>4165368.8020975604</v>
      </c>
      <c r="J55" s="12">
        <v>35288784.537902437</v>
      </c>
      <c r="K55" s="12">
        <v>39454153.339999996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W55" s="13">
        <f>E55+O55-'[1]связь с ИТОГ ДЕНЬГИ 2024'!F51</f>
        <v>0</v>
      </c>
      <c r="X55" s="14">
        <f>H55+R55-'[1]связь с ИТОГ ДЕНЬГИ 2024'!G51</f>
        <v>0</v>
      </c>
      <c r="Y55" s="14">
        <f>K55+U55-'[1]связь с ИТОГ ДЕНЬГИ 2024'!H51</f>
        <v>0</v>
      </c>
    </row>
    <row r="56" spans="2:25" ht="15.6">
      <c r="B56" s="9" t="s">
        <v>51</v>
      </c>
      <c r="C56" s="12">
        <v>338</v>
      </c>
      <c r="D56" s="12">
        <v>582</v>
      </c>
      <c r="E56" s="12">
        <v>920</v>
      </c>
      <c r="F56" s="12">
        <v>3100.7826086956525</v>
      </c>
      <c r="G56" s="12">
        <v>5339.217391304348</v>
      </c>
      <c r="H56" s="12">
        <v>8440</v>
      </c>
      <c r="I56" s="12">
        <v>4501163.0396086946</v>
      </c>
      <c r="J56" s="12">
        <v>7750523.3403913034</v>
      </c>
      <c r="K56" s="12">
        <v>12251686.379999999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W56" s="13">
        <f>E56+O56-'[1]связь с ИТОГ ДЕНЬГИ 2024'!F52</f>
        <v>0</v>
      </c>
      <c r="X56" s="14">
        <f>H56+R56-'[1]связь с ИТОГ ДЕНЬГИ 2024'!G52</f>
        <v>0</v>
      </c>
      <c r="Y56" s="14">
        <f>K56+U56-'[1]связь с ИТОГ ДЕНЬГИ 2024'!H52</f>
        <v>0</v>
      </c>
    </row>
    <row r="57" spans="2:25" ht="15.6">
      <c r="B57" s="9" t="s">
        <v>52</v>
      </c>
      <c r="C57" s="12">
        <v>41</v>
      </c>
      <c r="D57" s="12">
        <v>407</v>
      </c>
      <c r="E57" s="12">
        <v>448</v>
      </c>
      <c r="F57" s="12">
        <v>380.89732142857144</v>
      </c>
      <c r="G57" s="12">
        <v>3781.1026785714284</v>
      </c>
      <c r="H57" s="12">
        <v>4162</v>
      </c>
      <c r="I57" s="12">
        <v>557316.72020089289</v>
      </c>
      <c r="J57" s="12">
        <v>5532387.9297991078</v>
      </c>
      <c r="K57" s="12">
        <v>6089704.6500000004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W57" s="13">
        <f>E57+O57-'[1]связь с ИТОГ ДЕНЬГИ 2024'!F53</f>
        <v>0</v>
      </c>
      <c r="X57" s="14">
        <f>H57+R57-'[1]связь с ИТОГ ДЕНЬГИ 2024'!G53</f>
        <v>0</v>
      </c>
      <c r="Y57" s="14">
        <f>K57+U57-'[1]связь с ИТОГ ДЕНЬГИ 2024'!H53</f>
        <v>0</v>
      </c>
    </row>
    <row r="58" spans="2:25" ht="15.6">
      <c r="B58" s="9" t="s">
        <v>53</v>
      </c>
      <c r="C58" s="12">
        <v>484</v>
      </c>
      <c r="D58" s="12">
        <v>216</v>
      </c>
      <c r="E58" s="12">
        <v>700</v>
      </c>
      <c r="F58" s="12">
        <v>4349.0857142857139</v>
      </c>
      <c r="G58" s="12">
        <v>1940.9142857142858</v>
      </c>
      <c r="H58" s="12">
        <v>6290</v>
      </c>
      <c r="I58" s="12">
        <v>6983346.056342857</v>
      </c>
      <c r="J58" s="12">
        <v>3116534.6036571427</v>
      </c>
      <c r="K58" s="12">
        <v>10099880.66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W58" s="13">
        <f>E58+O58-'[1]связь с ИТОГ ДЕНЬГИ 2024'!F54</f>
        <v>0</v>
      </c>
      <c r="X58" s="14">
        <f>H58+R58-'[1]связь с ИТОГ ДЕНЬГИ 2024'!G54</f>
        <v>0</v>
      </c>
      <c r="Y58" s="14">
        <f>K58+U58-'[1]связь с ИТОГ ДЕНЬГИ 2024'!H54</f>
        <v>0</v>
      </c>
    </row>
    <row r="59" spans="2:25" ht="15.6">
      <c r="B59" s="9" t="s">
        <v>54</v>
      </c>
      <c r="C59" s="12">
        <v>752</v>
      </c>
      <c r="D59" s="12">
        <v>998</v>
      </c>
      <c r="E59" s="12">
        <v>1750</v>
      </c>
      <c r="F59" s="12">
        <v>7064.5028571428575</v>
      </c>
      <c r="G59" s="12">
        <v>9375.4971428571444</v>
      </c>
      <c r="H59" s="12">
        <v>16440</v>
      </c>
      <c r="I59" s="12">
        <v>12852431.690605715</v>
      </c>
      <c r="J59" s="12">
        <v>17056817.589394286</v>
      </c>
      <c r="K59" s="12">
        <v>29909249.280000001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W59" s="13">
        <f>E59+O59-'[1]связь с ИТОГ ДЕНЬГИ 2024'!F55</f>
        <v>0</v>
      </c>
      <c r="X59" s="14">
        <f>H59+R59-'[1]связь с ИТОГ ДЕНЬГИ 2024'!G55</f>
        <v>0</v>
      </c>
      <c r="Y59" s="14">
        <f>K59+U59-'[1]связь с ИТОГ ДЕНЬГИ 2024'!H55</f>
        <v>0</v>
      </c>
    </row>
    <row r="60" spans="2:25" ht="15.6">
      <c r="B60" s="9" t="s">
        <v>55</v>
      </c>
      <c r="C60" s="12">
        <v>80</v>
      </c>
      <c r="D60" s="12">
        <v>720</v>
      </c>
      <c r="E60" s="12">
        <v>800</v>
      </c>
      <c r="F60" s="12">
        <v>745.5</v>
      </c>
      <c r="G60" s="12">
        <v>6709.5</v>
      </c>
      <c r="H60" s="12">
        <v>7455</v>
      </c>
      <c r="I60" s="12">
        <v>1044764.461</v>
      </c>
      <c r="J60" s="12">
        <v>9402880.1490000002</v>
      </c>
      <c r="K60" s="12">
        <v>10447644.609999999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W60" s="13">
        <f>E60+O60-'[1]связь с ИТОГ ДЕНЬГИ 2024'!F56</f>
        <v>0</v>
      </c>
      <c r="X60" s="14">
        <f>H60+R60-'[1]связь с ИТОГ ДЕНЬГИ 2024'!G56</f>
        <v>0</v>
      </c>
      <c r="Y60" s="14">
        <f>K60+U60-'[1]связь с ИТОГ ДЕНЬГИ 2024'!H56</f>
        <v>0</v>
      </c>
    </row>
    <row r="61" spans="2:25" ht="15.6">
      <c r="B61" s="9" t="s">
        <v>56</v>
      </c>
      <c r="C61" s="12">
        <v>302</v>
      </c>
      <c r="D61" s="12">
        <v>218</v>
      </c>
      <c r="E61" s="12">
        <v>520</v>
      </c>
      <c r="F61" s="12">
        <v>2729.6153846153848</v>
      </c>
      <c r="G61" s="12">
        <v>1970.3846153846152</v>
      </c>
      <c r="H61" s="12">
        <v>4700</v>
      </c>
      <c r="I61" s="12">
        <v>3987842.3810384613</v>
      </c>
      <c r="J61" s="12">
        <v>2878641.1889615385</v>
      </c>
      <c r="K61" s="12">
        <v>6866483.5700000003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W61" s="13">
        <f>E61+O61-'[1]связь с ИТОГ ДЕНЬГИ 2024'!F57</f>
        <v>0</v>
      </c>
      <c r="X61" s="14">
        <f>H61+R61-'[1]связь с ИТОГ ДЕНЬГИ 2024'!G57</f>
        <v>0</v>
      </c>
      <c r="Y61" s="14">
        <f>K61+U61-'[1]связь с ИТОГ ДЕНЬГИ 2024'!H57</f>
        <v>0</v>
      </c>
    </row>
    <row r="62" spans="2:25" ht="15.6">
      <c r="B62" s="9" t="s">
        <v>57</v>
      </c>
      <c r="C62" s="12">
        <v>122</v>
      </c>
      <c r="D62" s="12">
        <v>108</v>
      </c>
      <c r="E62" s="12">
        <v>230</v>
      </c>
      <c r="F62" s="12">
        <v>1182.8695652173913</v>
      </c>
      <c r="G62" s="12">
        <v>1047.1304347826087</v>
      </c>
      <c r="H62" s="12">
        <v>2230</v>
      </c>
      <c r="I62" s="12">
        <v>1676853.5697391303</v>
      </c>
      <c r="J62" s="12">
        <v>1484427.7502608695</v>
      </c>
      <c r="K62" s="12">
        <v>3161281.32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W62" s="13">
        <f>E62+O62-'[1]связь с ИТОГ ДЕНЬГИ 2024'!F58</f>
        <v>0</v>
      </c>
      <c r="X62" s="14">
        <f>H62+R62-'[1]связь с ИТОГ ДЕНЬГИ 2024'!G58</f>
        <v>0</v>
      </c>
      <c r="Y62" s="14">
        <f>K62+U62-'[1]связь с ИТОГ ДЕНЬГИ 2024'!H58</f>
        <v>0</v>
      </c>
    </row>
    <row r="63" spans="2:25" ht="15.6">
      <c r="B63" s="9" t="s">
        <v>58</v>
      </c>
      <c r="C63" s="12">
        <v>112</v>
      </c>
      <c r="D63" s="12">
        <v>28</v>
      </c>
      <c r="E63" s="12">
        <v>140</v>
      </c>
      <c r="F63" s="12">
        <v>1032</v>
      </c>
      <c r="G63" s="12">
        <v>258</v>
      </c>
      <c r="H63" s="12">
        <v>1290</v>
      </c>
      <c r="I63" s="12">
        <v>1551184.7679999999</v>
      </c>
      <c r="J63" s="12">
        <v>387796.19199999998</v>
      </c>
      <c r="K63" s="12">
        <v>1938980.96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W63" s="13">
        <f>E63+O63-'[1]связь с ИТОГ ДЕНЬГИ 2024'!F59</f>
        <v>0</v>
      </c>
      <c r="X63" s="14">
        <f>H63+R63-'[1]связь с ИТОГ ДЕНЬГИ 2024'!G59</f>
        <v>0</v>
      </c>
      <c r="Y63" s="14">
        <f>K63+U63-'[1]связь с ИТОГ ДЕНЬГИ 2024'!H59</f>
        <v>0</v>
      </c>
    </row>
    <row r="64" spans="2:25" ht="15.6">
      <c r="B64" s="9" t="s">
        <v>59</v>
      </c>
      <c r="C64" s="12">
        <v>31</v>
      </c>
      <c r="D64" s="12">
        <v>54</v>
      </c>
      <c r="E64" s="12">
        <v>85</v>
      </c>
      <c r="F64" s="12">
        <v>299.05882352941177</v>
      </c>
      <c r="G64" s="12">
        <v>520.94117647058818</v>
      </c>
      <c r="H64" s="12">
        <v>820</v>
      </c>
      <c r="I64" s="12">
        <v>401827.39764705882</v>
      </c>
      <c r="J64" s="12">
        <v>699957.40235294122</v>
      </c>
      <c r="K64" s="12">
        <v>1101784.8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W64" s="13">
        <f>E64+O64-'[1]связь с ИТОГ ДЕНЬГИ 2024'!F60</f>
        <v>0</v>
      </c>
      <c r="X64" s="14">
        <f>H64+R64-'[1]связь с ИТОГ ДЕНЬГИ 2024'!G60</f>
        <v>0</v>
      </c>
      <c r="Y64" s="14">
        <f>K64+U64-'[1]связь с ИТОГ ДЕНЬГИ 2024'!H60</f>
        <v>0</v>
      </c>
    </row>
    <row r="65" spans="2:25" ht="15.6">
      <c r="B65" s="9" t="s">
        <v>60</v>
      </c>
      <c r="C65" s="12">
        <v>91</v>
      </c>
      <c r="D65" s="12">
        <v>89</v>
      </c>
      <c r="E65" s="12">
        <v>180</v>
      </c>
      <c r="F65" s="12">
        <v>884.72222222222217</v>
      </c>
      <c r="G65" s="12">
        <v>865.27777777777771</v>
      </c>
      <c r="H65" s="12">
        <v>1750</v>
      </c>
      <c r="I65" s="12">
        <v>1248196.2624444445</v>
      </c>
      <c r="J65" s="12">
        <v>1220763.3775555557</v>
      </c>
      <c r="K65" s="12">
        <v>2468959.64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W65" s="13">
        <f>E65+O65-'[1]связь с ИТОГ ДЕНЬГИ 2024'!F61</f>
        <v>0</v>
      </c>
      <c r="X65" s="14">
        <f>H65+R65-'[1]связь с ИТОГ ДЕНЬГИ 2024'!G61</f>
        <v>0</v>
      </c>
      <c r="Y65" s="14">
        <f>K65+U65-'[1]связь с ИТОГ ДЕНЬГИ 2024'!H61</f>
        <v>0</v>
      </c>
    </row>
    <row r="66" spans="2:25">
      <c r="B66" s="15" t="s">
        <v>61</v>
      </c>
      <c r="C66" s="12">
        <v>4550</v>
      </c>
      <c r="D66" s="12">
        <v>12565</v>
      </c>
      <c r="E66" s="12">
        <v>17115</v>
      </c>
      <c r="F66" s="12">
        <v>41345.916516487705</v>
      </c>
      <c r="G66" s="12">
        <v>113586.0834835123</v>
      </c>
      <c r="H66" s="12">
        <v>154932</v>
      </c>
      <c r="I66" s="12">
        <v>64587950.299010172</v>
      </c>
      <c r="J66" s="12">
        <v>173897735.82098982</v>
      </c>
      <c r="K66" s="12">
        <v>238485686.11999997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W66" s="13">
        <f>E66+O66-'[1]связь с ИТОГ ДЕНЬГИ 2024'!F62</f>
        <v>0</v>
      </c>
      <c r="X66" s="14">
        <f>H66+R66-'[1]связь с ИТОГ ДЕНЬГИ 2024'!G62</f>
        <v>0</v>
      </c>
      <c r="Y66" s="14">
        <f>K66+U66-'[1]связь с ИТОГ ДЕНЬГИ 2024'!H62</f>
        <v>0</v>
      </c>
    </row>
    <row r="67" spans="2:25" ht="15.6">
      <c r="B67" s="9" t="s">
        <v>62</v>
      </c>
      <c r="C67" s="12"/>
      <c r="D67" s="12"/>
      <c r="E67" s="12"/>
      <c r="F67" s="12"/>
      <c r="G67" s="12"/>
      <c r="H67" s="12"/>
      <c r="I67" s="12"/>
      <c r="J67" s="12"/>
      <c r="K67" s="12"/>
      <c r="M67" s="12"/>
      <c r="N67" s="12"/>
      <c r="O67" s="12"/>
      <c r="P67" s="12"/>
      <c r="Q67" s="12"/>
      <c r="R67" s="12"/>
      <c r="S67" s="12"/>
      <c r="T67" s="12"/>
      <c r="U67" s="12"/>
      <c r="W67" s="13">
        <f>E67+O67-'[1]связь с ИТОГ ДЕНЬГИ 2024'!F63</f>
        <v>0</v>
      </c>
      <c r="X67" s="14">
        <f>H67+R67-'[1]связь с ИТОГ ДЕНЬГИ 2024'!G63</f>
        <v>0</v>
      </c>
      <c r="Y67" s="14">
        <f>K67+U67-'[1]связь с ИТОГ ДЕНЬГИ 2024'!H63</f>
        <v>0</v>
      </c>
    </row>
    <row r="68" spans="2:25" ht="15.6">
      <c r="B68" s="18" t="s">
        <v>63</v>
      </c>
      <c r="C68" s="12">
        <v>594</v>
      </c>
      <c r="D68" s="12">
        <v>876</v>
      </c>
      <c r="E68" s="12">
        <v>1470</v>
      </c>
      <c r="F68" s="12">
        <v>5624.8163265306121</v>
      </c>
      <c r="G68" s="12">
        <v>8295.1836734693879</v>
      </c>
      <c r="H68" s="12">
        <v>13920</v>
      </c>
      <c r="I68" s="12">
        <v>7897557.847591836</v>
      </c>
      <c r="J68" s="12">
        <v>11646903.492408162</v>
      </c>
      <c r="K68" s="12">
        <v>19544461.339999996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W68" s="13">
        <f>E68+O68-'[1]связь с ИТОГ ДЕНЬГИ 2024'!F64</f>
        <v>0</v>
      </c>
      <c r="X68" s="14">
        <f>H68+R68-'[1]связь с ИТОГ ДЕНЬГИ 2024'!G64</f>
        <v>0</v>
      </c>
      <c r="Y68" s="14">
        <f>K68+U68-'[1]связь с ИТОГ ДЕНЬГИ 2024'!H64</f>
        <v>0</v>
      </c>
    </row>
    <row r="69" spans="2:25" ht="15.6" hidden="1">
      <c r="B69" s="19" t="s">
        <v>64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W69" s="13">
        <f>E69+O69-'[1]связь с ИТОГ ДЕНЬГИ 2024'!F65</f>
        <v>0</v>
      </c>
      <c r="X69" s="14">
        <f>H69+R69-'[1]связь с ИТОГ ДЕНЬГИ 2024'!G65</f>
        <v>0</v>
      </c>
      <c r="Y69" s="14">
        <f>K69+U69-'[1]связь с ИТОГ ДЕНЬГИ 2024'!H65</f>
        <v>0</v>
      </c>
    </row>
    <row r="70" spans="2:25" ht="15.6">
      <c r="B70" s="19" t="s">
        <v>65</v>
      </c>
      <c r="C70" s="12">
        <v>494</v>
      </c>
      <c r="D70" s="12">
        <v>730</v>
      </c>
      <c r="E70" s="12">
        <v>1224</v>
      </c>
      <c r="F70" s="12">
        <v>5928</v>
      </c>
      <c r="G70" s="12">
        <v>8760</v>
      </c>
      <c r="H70" s="12">
        <v>14688</v>
      </c>
      <c r="I70" s="12">
        <v>4750096.5199999996</v>
      </c>
      <c r="J70" s="12">
        <v>7019373.4000000004</v>
      </c>
      <c r="K70" s="12">
        <v>11769469.92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W70" s="13">
        <f>E70+O70-'[1]связь с ИТОГ ДЕНЬГИ 2024'!F66</f>
        <v>0</v>
      </c>
      <c r="X70" s="14">
        <f>H70+R70-'[1]связь с ИТОГ ДЕНЬГИ 2024'!G66</f>
        <v>0</v>
      </c>
      <c r="Y70" s="14">
        <f>K70+U70-'[1]связь с ИТОГ ДЕНЬГИ 2024'!H66</f>
        <v>0</v>
      </c>
    </row>
    <row r="71" spans="2:25" ht="15.6">
      <c r="B71" s="19" t="s">
        <v>66</v>
      </c>
      <c r="C71" s="12">
        <v>233</v>
      </c>
      <c r="D71" s="12">
        <v>343</v>
      </c>
      <c r="E71" s="12">
        <v>576</v>
      </c>
      <c r="F71" s="12">
        <v>2796</v>
      </c>
      <c r="G71" s="12">
        <v>4116</v>
      </c>
      <c r="H71" s="12">
        <v>6912</v>
      </c>
      <c r="I71" s="12">
        <v>2240430.14</v>
      </c>
      <c r="J71" s="12">
        <v>3298143.94</v>
      </c>
      <c r="K71" s="12">
        <v>5538574.0800000001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W71" s="13">
        <f>E71+O71-'[1]связь с ИТОГ ДЕНЬГИ 2024'!F67</f>
        <v>0</v>
      </c>
      <c r="X71" s="14">
        <f>H71+R71-'[1]связь с ИТОГ ДЕНЬГИ 2024'!G67</f>
        <v>0</v>
      </c>
      <c r="Y71" s="14">
        <f>K71+U71-'[1]связь с ИТОГ ДЕНЬГИ 2024'!H67</f>
        <v>0</v>
      </c>
    </row>
    <row r="72" spans="2:25" ht="15.6" hidden="1">
      <c r="B72" s="19" t="s">
        <v>67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W72" s="13">
        <f>E72+O72-'[1]связь с ИТОГ ДЕНЬГИ 2024'!F68</f>
        <v>0</v>
      </c>
      <c r="X72" s="14">
        <f>H72+R72-'[1]связь с ИТОГ ДЕНЬГИ 2024'!G68</f>
        <v>0</v>
      </c>
      <c r="Y72" s="14">
        <f>K72+U72-'[1]связь с ИТОГ ДЕНЬГИ 2024'!H68</f>
        <v>0</v>
      </c>
    </row>
    <row r="73" spans="2:25" ht="15.6" hidden="1">
      <c r="B73" s="11" t="s">
        <v>68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W73" s="13">
        <f>E73+O73-'[1]связь с ИТОГ ДЕНЬГИ 2024'!F69</f>
        <v>0</v>
      </c>
      <c r="X73" s="14">
        <f>H73+R73-'[1]связь с ИТОГ ДЕНЬГИ 2024'!G69</f>
        <v>0</v>
      </c>
      <c r="Y73" s="14">
        <f>K73+U73-'[1]связь с ИТОГ ДЕНЬГИ 2024'!H69</f>
        <v>0</v>
      </c>
    </row>
    <row r="74" spans="2:25" ht="15.6" hidden="1">
      <c r="B74" s="11" t="s">
        <v>69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W74" s="13">
        <f>E74+O74-'[1]связь с ИТОГ ДЕНЬГИ 2024'!F70</f>
        <v>0</v>
      </c>
      <c r="X74" s="14">
        <f>H74+R74-'[1]связь с ИТОГ ДЕНЬГИ 2024'!G70</f>
        <v>0</v>
      </c>
      <c r="Y74" s="14">
        <f>K74+U74-'[1]связь с ИТОГ ДЕНЬГИ 2024'!H70</f>
        <v>0</v>
      </c>
    </row>
    <row r="75" spans="2:25" ht="15.6" hidden="1">
      <c r="B75" s="11" t="s">
        <v>70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W75" s="13">
        <f>E75+O75-'[1]связь с ИТОГ ДЕНЬГИ 2024'!F71</f>
        <v>0</v>
      </c>
      <c r="X75" s="14">
        <f>H75+R75-'[1]связь с ИТОГ ДЕНЬГИ 2024'!G71</f>
        <v>0</v>
      </c>
      <c r="Y75" s="14">
        <f>K75+U75-'[1]связь с ИТОГ ДЕНЬГИ 2024'!H71</f>
        <v>0</v>
      </c>
    </row>
    <row r="76" spans="2:25" ht="15.6">
      <c r="B76" s="19" t="s">
        <v>71</v>
      </c>
      <c r="C76" s="12">
        <v>22</v>
      </c>
      <c r="D76" s="12">
        <v>33</v>
      </c>
      <c r="E76" s="12">
        <v>55</v>
      </c>
      <c r="F76" s="12">
        <v>616</v>
      </c>
      <c r="G76" s="12">
        <v>924</v>
      </c>
      <c r="H76" s="12">
        <v>1540</v>
      </c>
      <c r="I76" s="12">
        <v>2389406.5160000003</v>
      </c>
      <c r="J76" s="12">
        <v>3584109.7740000007</v>
      </c>
      <c r="K76" s="12">
        <v>5973516.290000001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W76" s="13">
        <f>E76+O76-'[1]связь с ИТОГ ДЕНЬГИ 2024'!F72</f>
        <v>0</v>
      </c>
      <c r="X76" s="14">
        <f>H76+R76-'[1]связь с ИТОГ ДЕНЬГИ 2024'!G72</f>
        <v>0</v>
      </c>
      <c r="Y76" s="14">
        <f>K76+U76-'[1]связь с ИТОГ ДЕНЬГИ 2024'!H72</f>
        <v>0</v>
      </c>
    </row>
    <row r="77" spans="2:25" ht="15.6" hidden="1">
      <c r="B77" s="11" t="s">
        <v>72</v>
      </c>
      <c r="C77" s="12"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W77" s="13">
        <f>E77+O77-'[1]связь с ИТОГ ДЕНЬГИ 2024'!F73</f>
        <v>0</v>
      </c>
      <c r="X77" s="14">
        <f>H77+R77-'[1]связь с ИТОГ ДЕНЬГИ 2024'!G73</f>
        <v>0</v>
      </c>
      <c r="Y77" s="14">
        <f>K77+U77-'[1]связь с ИТОГ ДЕНЬГИ 2024'!H73</f>
        <v>0</v>
      </c>
    </row>
    <row r="78" spans="2:25" ht="15.6" hidden="1">
      <c r="B78" s="11" t="s">
        <v>73</v>
      </c>
      <c r="C78" s="12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W78" s="13">
        <f>E78+O78-'[1]связь с ИТОГ ДЕНЬГИ 2024'!F74</f>
        <v>0</v>
      </c>
      <c r="X78" s="14">
        <f>H78+R78-'[1]связь с ИТОГ ДЕНЬГИ 2024'!G74</f>
        <v>0</v>
      </c>
      <c r="Y78" s="14">
        <f>K78+U78-'[1]связь с ИТОГ ДЕНЬГИ 2024'!H74</f>
        <v>0</v>
      </c>
    </row>
    <row r="79" spans="2:25" ht="15.6">
      <c r="B79" s="11" t="s">
        <v>74</v>
      </c>
      <c r="C79" s="12">
        <v>57</v>
      </c>
      <c r="D79" s="12">
        <v>83</v>
      </c>
      <c r="E79" s="12">
        <v>140</v>
      </c>
      <c r="F79" s="12">
        <v>1596</v>
      </c>
      <c r="G79" s="12">
        <v>2324</v>
      </c>
      <c r="H79" s="12">
        <v>3920</v>
      </c>
      <c r="I79" s="12">
        <v>6313776.0651428569</v>
      </c>
      <c r="J79" s="12">
        <v>9193744.0948571432</v>
      </c>
      <c r="K79" s="12">
        <v>15507520.16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W79" s="13">
        <f>E79+O79-'[1]связь с ИТОГ ДЕНЬГИ 2024'!F75</f>
        <v>0</v>
      </c>
      <c r="X79" s="14">
        <f>H79+R79-'[1]связь с ИТОГ ДЕНЬГИ 2024'!G75</f>
        <v>0</v>
      </c>
      <c r="Y79" s="14">
        <f>K79+U79-'[1]связь с ИТОГ ДЕНЬГИ 2024'!H75</f>
        <v>0</v>
      </c>
    </row>
    <row r="80" spans="2:25" ht="15.6" hidden="1">
      <c r="B80" s="11" t="s">
        <v>75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W80" s="13">
        <f>E80+O80-'[1]связь с ИТОГ ДЕНЬГИ 2024'!F76</f>
        <v>0</v>
      </c>
      <c r="X80" s="14">
        <f>H80+R80-'[1]связь с ИТОГ ДЕНЬГИ 2024'!G76</f>
        <v>0</v>
      </c>
      <c r="Y80" s="14">
        <f>K80+U80-'[1]связь с ИТОГ ДЕНЬГИ 2024'!H76</f>
        <v>0</v>
      </c>
    </row>
    <row r="81" spans="2:25" ht="15.6">
      <c r="B81" s="11" t="s">
        <v>76</v>
      </c>
      <c r="C81" s="12">
        <v>581</v>
      </c>
      <c r="D81" s="12">
        <v>859</v>
      </c>
      <c r="E81" s="12">
        <v>1440</v>
      </c>
      <c r="F81" s="12">
        <v>6972</v>
      </c>
      <c r="G81" s="12">
        <v>10308</v>
      </c>
      <c r="H81" s="12">
        <v>17280</v>
      </c>
      <c r="I81" s="12">
        <v>5586651.9799999995</v>
      </c>
      <c r="J81" s="12">
        <v>8259783.2199999997</v>
      </c>
      <c r="K81" s="12">
        <v>13846435.199999999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W81" s="13">
        <f>E81+O81-'[1]связь с ИТОГ ДЕНЬГИ 2024'!F77</f>
        <v>0</v>
      </c>
      <c r="X81" s="14">
        <f>H81+R81-'[1]связь с ИТОГ ДЕНЬГИ 2024'!G77</f>
        <v>0</v>
      </c>
      <c r="Y81" s="14">
        <f>K81+U81-'[1]связь с ИТОГ ДЕНЬГИ 2024'!H77</f>
        <v>0</v>
      </c>
    </row>
    <row r="82" spans="2:25" ht="15.6" hidden="1">
      <c r="B82" s="11" t="s">
        <v>77</v>
      </c>
      <c r="C82" s="12">
        <v>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W82" s="13">
        <f>E82+O82-'[1]связь с ИТОГ ДЕНЬГИ 2024'!F78</f>
        <v>0</v>
      </c>
      <c r="X82" s="14">
        <f>H82+R82-'[1]связь с ИТОГ ДЕНЬГИ 2024'!G78</f>
        <v>0</v>
      </c>
      <c r="Y82" s="14">
        <f>K82+U82-'[1]связь с ИТОГ ДЕНЬГИ 2024'!H78</f>
        <v>0</v>
      </c>
    </row>
    <row r="83" spans="2:25" ht="15.6" hidden="1">
      <c r="B83" s="11" t="s">
        <v>78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W83" s="13">
        <f>E83+O83-'[1]связь с ИТОГ ДЕНЬГИ 2024'!F79</f>
        <v>0</v>
      </c>
      <c r="X83" s="14">
        <f>H83+R83-'[1]связь с ИТОГ ДЕНЬГИ 2024'!G79</f>
        <v>0</v>
      </c>
      <c r="Y83" s="14">
        <f>K83+U83-'[1]связь с ИТОГ ДЕНЬГИ 2024'!H79</f>
        <v>0</v>
      </c>
    </row>
    <row r="84" spans="2:25" ht="15.6" hidden="1">
      <c r="B84" s="29" t="s">
        <v>79</v>
      </c>
      <c r="C84" s="12">
        <v>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W84" s="13">
        <f>E84+O84-'[1]связь с ИТОГ ДЕНЬГИ 2024'!F80</f>
        <v>0</v>
      </c>
      <c r="X84" s="14">
        <f>H84+R84-'[1]связь с ИТОГ ДЕНЬГИ 2024'!G80</f>
        <v>0</v>
      </c>
      <c r="Y84" s="14">
        <f>K84+U84-'[1]связь с ИТОГ ДЕНЬГИ 2024'!H80</f>
        <v>0</v>
      </c>
    </row>
    <row r="85" spans="2:25" ht="15.6" hidden="1">
      <c r="B85" s="29" t="s">
        <v>80</v>
      </c>
      <c r="C85" s="12">
        <v>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W85" s="13">
        <f>E85+O85-'[1]связь с ИТОГ ДЕНЬГИ 2024'!F81</f>
        <v>0</v>
      </c>
      <c r="X85" s="14">
        <f>H85+R85-'[1]связь с ИТОГ ДЕНЬГИ 2024'!G81</f>
        <v>0</v>
      </c>
      <c r="Y85" s="14">
        <f>K85+U85-'[1]связь с ИТОГ ДЕНЬГИ 2024'!H81</f>
        <v>0</v>
      </c>
    </row>
    <row r="86" spans="2:25" ht="15.6" hidden="1">
      <c r="B86" s="29" t="s">
        <v>81</v>
      </c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W86" s="13">
        <f>E86+O86-'[1]связь с ИТОГ ДЕНЬГИ 2024'!F82</f>
        <v>0</v>
      </c>
      <c r="X86" s="14">
        <f>H86+R86-'[1]связь с ИТОГ ДЕНЬГИ 2024'!G82</f>
        <v>0</v>
      </c>
      <c r="Y86" s="14">
        <f>K86+U86-'[1]связь с ИТОГ ДЕНЬГИ 2024'!H82</f>
        <v>0</v>
      </c>
    </row>
    <row r="87" spans="2:25" ht="15.6" hidden="1">
      <c r="B87" s="30" t="s">
        <v>82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W87" s="13">
        <f>E87+O87-'[1]связь с ИТОГ ДЕНЬГИ 2024'!F83</f>
        <v>0</v>
      </c>
      <c r="X87" s="14">
        <f>H87+R87-'[1]связь с ИТОГ ДЕНЬГИ 2024'!G83</f>
        <v>0</v>
      </c>
      <c r="Y87" s="14">
        <f>K87+U87-'[1]связь с ИТОГ ДЕНЬГИ 2024'!H83</f>
        <v>0</v>
      </c>
    </row>
    <row r="88" spans="2:25" ht="15.6" hidden="1">
      <c r="B88" s="30" t="s">
        <v>83</v>
      </c>
      <c r="C88" s="12">
        <v>0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W88" s="13">
        <f>E88+O88-'[1]связь с ИТОГ ДЕНЬГИ 2024'!F84</f>
        <v>0</v>
      </c>
      <c r="X88" s="14">
        <f>H88+R88-'[1]связь с ИТОГ ДЕНЬГИ 2024'!G84</f>
        <v>0</v>
      </c>
      <c r="Y88" s="14">
        <f>K88+U88-'[1]связь с ИТОГ ДЕНЬГИ 2024'!H84</f>
        <v>0</v>
      </c>
    </row>
    <row r="89" spans="2:25" ht="15.6" hidden="1">
      <c r="B89" s="30" t="s">
        <v>84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W89" s="13">
        <f>E89+O89-'[1]связь с ИТОГ ДЕНЬГИ 2024'!F85</f>
        <v>0</v>
      </c>
      <c r="X89" s="14">
        <f>H89+R89-'[1]связь с ИТОГ ДЕНЬГИ 2024'!G85</f>
        <v>0</v>
      </c>
      <c r="Y89" s="14">
        <f>K89+U89-'[1]связь с ИТОГ ДЕНЬГИ 2024'!H85</f>
        <v>0</v>
      </c>
    </row>
    <row r="90" spans="2:25" ht="15.6" hidden="1">
      <c r="B90" s="30" t="s">
        <v>85</v>
      </c>
      <c r="C90" s="12">
        <v>0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W90" s="13">
        <f>E90+O90-'[1]связь с ИТОГ ДЕНЬГИ 2024'!F86</f>
        <v>0</v>
      </c>
      <c r="X90" s="14">
        <f>H90+R90-'[1]связь с ИТОГ ДЕНЬГИ 2024'!G86</f>
        <v>0</v>
      </c>
      <c r="Y90" s="14">
        <f>K90+U90-'[1]связь с ИТОГ ДЕНЬГИ 2024'!H86</f>
        <v>0</v>
      </c>
    </row>
    <row r="91" spans="2:25" ht="15.6" hidden="1">
      <c r="B91" s="30" t="s">
        <v>86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W91" s="13">
        <f>E91+O91-'[1]связь с ИТОГ ДЕНЬГИ 2024'!F87</f>
        <v>0</v>
      </c>
      <c r="X91" s="14">
        <f>H91+R91-'[1]связь с ИТОГ ДЕНЬГИ 2024'!G87</f>
        <v>0</v>
      </c>
      <c r="Y91" s="14">
        <f>K91+U91-'[1]связь с ИТОГ ДЕНЬГИ 2024'!H87</f>
        <v>0</v>
      </c>
    </row>
    <row r="92" spans="2:25" ht="15.6" hidden="1">
      <c r="B92" s="30" t="s">
        <v>87</v>
      </c>
      <c r="C92" s="12">
        <v>0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W92" s="13">
        <f>E92+O92-'[1]связь с ИТОГ ДЕНЬГИ 2024'!F88</f>
        <v>0</v>
      </c>
      <c r="X92" s="14">
        <f>H92+R92-'[1]связь с ИТОГ ДЕНЬГИ 2024'!G88</f>
        <v>0</v>
      </c>
      <c r="Y92" s="14">
        <f>K92+U92-'[1]связь с ИТОГ ДЕНЬГИ 2024'!H88</f>
        <v>0</v>
      </c>
    </row>
    <row r="93" spans="2:25" ht="15.6" hidden="1">
      <c r="B93" s="30" t="s">
        <v>88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W93" s="13">
        <f>E93+O93-'[1]связь с ИТОГ ДЕНЬГИ 2024'!F89</f>
        <v>0</v>
      </c>
      <c r="X93" s="14">
        <f>H93+R93-'[1]связь с ИТОГ ДЕНЬГИ 2024'!G89</f>
        <v>0</v>
      </c>
      <c r="Y93" s="14">
        <f>K93+U93-'[1]связь с ИТОГ ДЕНЬГИ 2024'!H89</f>
        <v>0</v>
      </c>
    </row>
    <row r="94" spans="2:25" ht="15.6" hidden="1">
      <c r="B94" s="30" t="s">
        <v>89</v>
      </c>
      <c r="C94" s="12">
        <v>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W94" s="13">
        <f>E94+O94-'[1]связь с ИТОГ ДЕНЬГИ 2024'!F90</f>
        <v>0</v>
      </c>
      <c r="X94" s="14">
        <f>H94+R94-'[1]связь с ИТОГ ДЕНЬГИ 2024'!G90</f>
        <v>0</v>
      </c>
      <c r="Y94" s="14">
        <f>K94+U94-'[1]связь с ИТОГ ДЕНЬГИ 2024'!H90</f>
        <v>0</v>
      </c>
    </row>
    <row r="95" spans="2:25" ht="15.6" hidden="1">
      <c r="B95" s="30" t="s">
        <v>90</v>
      </c>
      <c r="C95" s="12">
        <v>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W95" s="13">
        <f>E95+O95-'[1]связь с ИТОГ ДЕНЬГИ 2024'!F91</f>
        <v>0</v>
      </c>
      <c r="X95" s="14">
        <f>H95+R95-'[1]связь с ИТОГ ДЕНЬГИ 2024'!G91</f>
        <v>0</v>
      </c>
      <c r="Y95" s="14">
        <f>K95+U95-'[1]связь с ИТОГ ДЕНЬГИ 2024'!H91</f>
        <v>0</v>
      </c>
    </row>
    <row r="96" spans="2:25">
      <c r="B96" s="15" t="s">
        <v>91</v>
      </c>
      <c r="C96" s="10">
        <v>1981</v>
      </c>
      <c r="D96" s="10">
        <v>2924</v>
      </c>
      <c r="E96" s="10">
        <v>4905</v>
      </c>
      <c r="F96" s="10">
        <v>23532.816326530614</v>
      </c>
      <c r="G96" s="10">
        <v>34727.183673469386</v>
      </c>
      <c r="H96" s="10">
        <v>58260</v>
      </c>
      <c r="I96" s="10">
        <v>29177919.068734694</v>
      </c>
      <c r="J96" s="10">
        <v>43002057.921265304</v>
      </c>
      <c r="K96" s="10">
        <v>72179976.989999995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W96" s="13">
        <f>E96+O96-'[1]связь с ИТОГ ДЕНЬГИ 2024'!F92</f>
        <v>0</v>
      </c>
      <c r="X96" s="14">
        <f>H96+R96-'[1]связь с ИТОГ ДЕНЬГИ 2024'!G92</f>
        <v>0</v>
      </c>
      <c r="Y96" s="14">
        <f>K96+U96-'[1]связь с ИТОГ ДЕНЬГИ 2024'!H92</f>
        <v>0</v>
      </c>
    </row>
    <row r="97" spans="2:25">
      <c r="B97" s="15" t="s">
        <v>92</v>
      </c>
      <c r="C97" s="10">
        <v>17728</v>
      </c>
      <c r="D97" s="10">
        <v>31657</v>
      </c>
      <c r="E97" s="10">
        <v>49385</v>
      </c>
      <c r="F97" s="10">
        <v>145747.04965753015</v>
      </c>
      <c r="G97" s="10">
        <v>263280.15034246986</v>
      </c>
      <c r="H97" s="10">
        <v>409027.2</v>
      </c>
      <c r="I97" s="10">
        <v>490463214.26836842</v>
      </c>
      <c r="J97" s="10">
        <v>795670047.7292316</v>
      </c>
      <c r="K97" s="10">
        <v>1286133261.9975998</v>
      </c>
      <c r="M97" s="10">
        <v>674</v>
      </c>
      <c r="N97" s="10">
        <v>1194</v>
      </c>
      <c r="O97" s="10">
        <v>1868</v>
      </c>
      <c r="P97" s="10">
        <v>6740</v>
      </c>
      <c r="Q97" s="10">
        <v>11940</v>
      </c>
      <c r="R97" s="10">
        <v>18680</v>
      </c>
      <c r="S97" s="10">
        <v>17081893.420630306</v>
      </c>
      <c r="T97" s="10">
        <v>30297575.242569692</v>
      </c>
      <c r="U97" s="10">
        <v>47379468.663199998</v>
      </c>
      <c r="W97" s="13">
        <f>E97+O97-'[1]связь с ИТОГ ДЕНЬГИ 2024'!F93</f>
        <v>0</v>
      </c>
      <c r="X97" s="14">
        <f>H97+R97-'[1]связь с ИТОГ ДЕНЬГИ 2024'!G93</f>
        <v>0</v>
      </c>
      <c r="Y97" s="14">
        <f>K97+U97-'[1]связь с ИТОГ ДЕНЬГИ 2024'!H93</f>
        <v>0</v>
      </c>
    </row>
    <row r="98" spans="2:25" ht="15.6" hidden="1">
      <c r="B98" s="22"/>
      <c r="E98" s="23">
        <f>'[1]связь с ИТОГ ДЕНЬГИ 2024'!F93</f>
        <v>51253</v>
      </c>
      <c r="K98" s="23">
        <f>'[1]связь с ИТОГ ДЕНЬГИ 2024'!H93</f>
        <v>1333512730.6607997</v>
      </c>
      <c r="O98" s="23">
        <f>'[1]ОБЪЕМЫ ВСЕГО'!R93</f>
        <v>1868</v>
      </c>
      <c r="U98" s="23">
        <f>'[1]ОБЪЕМЫ ВСЕГО'!T93</f>
        <v>47379468.663199998</v>
      </c>
    </row>
    <row r="99" spans="2:25" hidden="1">
      <c r="E99" s="23">
        <f>E98-E97-O97</f>
        <v>0</v>
      </c>
      <c r="K99" s="23">
        <f>K98-K97-U97</f>
        <v>-9.6857547760009766E-8</v>
      </c>
      <c r="O99" s="23">
        <f>O98-O97-AK97</f>
        <v>0</v>
      </c>
      <c r="U99" s="23">
        <f>U98-U97-CI97</f>
        <v>0</v>
      </c>
    </row>
    <row r="100" spans="2:25" hidden="1"/>
    <row r="101" spans="2:25" hidden="1"/>
  </sheetData>
  <mergeCells count="5">
    <mergeCell ref="B6:B8"/>
    <mergeCell ref="I6:K6"/>
    <mergeCell ref="S6:U6"/>
    <mergeCell ref="M1:R1"/>
    <mergeCell ref="B3:R3"/>
  </mergeCells>
  <pageMargins left="0.11811023622047245" right="0.11811023622047245" top="0.74803149606299213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2"/>
  <sheetViews>
    <sheetView topLeftCell="B1" zoomScale="70" zoomScaleNormal="70" workbookViewId="0">
      <selection activeCell="B1" sqref="B1:K93"/>
    </sheetView>
  </sheetViews>
  <sheetFormatPr defaultColWidth="9.109375" defaultRowHeight="14.4"/>
  <cols>
    <col min="1" max="1" width="0" style="1" hidden="1" customWidth="1"/>
    <col min="2" max="2" width="65.5546875" style="24" customWidth="1"/>
    <col min="3" max="3" width="22.88671875" style="1" customWidth="1"/>
    <col min="4" max="4" width="23.109375" style="1" customWidth="1"/>
    <col min="5" max="5" width="21.5546875" style="1" customWidth="1"/>
    <col min="6" max="6" width="20.21875" style="1" customWidth="1"/>
    <col min="7" max="7" width="19.88671875" style="1" customWidth="1"/>
    <col min="8" max="8" width="21.21875" style="1" customWidth="1"/>
    <col min="9" max="9" width="22.5546875" style="1" customWidth="1"/>
    <col min="10" max="10" width="21.109375" style="1" customWidth="1"/>
    <col min="11" max="11" width="22.109375" style="1" customWidth="1"/>
    <col min="12" max="16384" width="9.109375" style="3"/>
  </cols>
  <sheetData>
    <row r="1" spans="2:11" ht="15.6">
      <c r="B1" s="2" t="s">
        <v>0</v>
      </c>
    </row>
    <row r="2" spans="2:11" ht="18">
      <c r="B2" s="37" t="s">
        <v>1</v>
      </c>
      <c r="C2" s="4" t="s">
        <v>2</v>
      </c>
      <c r="D2" s="5"/>
      <c r="E2" s="5"/>
      <c r="F2" s="4" t="s">
        <v>3</v>
      </c>
      <c r="G2" s="5"/>
      <c r="H2" s="5"/>
      <c r="I2" s="4" t="s">
        <v>4</v>
      </c>
      <c r="J2" s="5"/>
      <c r="K2" s="35"/>
    </row>
    <row r="3" spans="2:11" ht="47.25" customHeight="1">
      <c r="B3" s="37"/>
      <c r="C3" s="6" t="s">
        <v>5</v>
      </c>
      <c r="D3" s="6" t="s">
        <v>6</v>
      </c>
      <c r="E3" s="6" t="s">
        <v>7</v>
      </c>
      <c r="F3" s="7" t="s">
        <v>5</v>
      </c>
      <c r="G3" s="7" t="s">
        <v>6</v>
      </c>
      <c r="H3" s="7" t="s">
        <v>7</v>
      </c>
      <c r="I3" s="6" t="s">
        <v>5</v>
      </c>
      <c r="J3" s="6" t="s">
        <v>6</v>
      </c>
      <c r="K3" s="27" t="s">
        <v>7</v>
      </c>
    </row>
    <row r="4" spans="2:11">
      <c r="B4" s="37"/>
      <c r="C4" s="8"/>
      <c r="D4" s="8"/>
      <c r="E4" s="8" t="s">
        <v>8</v>
      </c>
      <c r="F4" s="8"/>
      <c r="G4" s="8"/>
      <c r="H4" s="8" t="s">
        <v>8</v>
      </c>
      <c r="I4" s="8"/>
      <c r="J4" s="8"/>
      <c r="K4" s="8" t="s">
        <v>8</v>
      </c>
    </row>
    <row r="5" spans="2:11" ht="15.6">
      <c r="B5" s="9" t="s">
        <v>9</v>
      </c>
      <c r="C5" s="10"/>
      <c r="D5" s="10"/>
      <c r="E5" s="10"/>
      <c r="F5" s="10"/>
      <c r="G5" s="10"/>
      <c r="H5" s="10"/>
      <c r="I5" s="10"/>
      <c r="J5" s="10"/>
      <c r="K5" s="10"/>
    </row>
    <row r="6" spans="2:11" ht="15.6">
      <c r="B6" s="11" t="s">
        <v>10</v>
      </c>
      <c r="C6" s="12">
        <v>39419</v>
      </c>
      <c r="D6" s="12">
        <v>70581</v>
      </c>
      <c r="E6" s="12">
        <v>110000</v>
      </c>
      <c r="F6" s="12">
        <v>609.72205206738136</v>
      </c>
      <c r="G6" s="12">
        <v>901.27794793261876</v>
      </c>
      <c r="H6" s="12">
        <v>1511</v>
      </c>
      <c r="I6" s="12">
        <v>13399983.96678308</v>
      </c>
      <c r="J6" s="12">
        <v>24049822.093216922</v>
      </c>
      <c r="K6" s="12">
        <v>37449806.060000002</v>
      </c>
    </row>
    <row r="7" spans="2:11" ht="15.6">
      <c r="B7" s="11" t="s">
        <v>103</v>
      </c>
      <c r="C7" s="12">
        <v>35996</v>
      </c>
      <c r="D7" s="12">
        <v>67080</v>
      </c>
      <c r="E7" s="12">
        <v>103076</v>
      </c>
      <c r="F7" s="12">
        <v>6331.4462605345543</v>
      </c>
      <c r="G7" s="12">
        <v>10843.273739465449</v>
      </c>
      <c r="H7" s="12">
        <v>17174.72</v>
      </c>
      <c r="I7" s="12">
        <v>20001365.245315097</v>
      </c>
      <c r="J7" s="12">
        <v>37260501.849293731</v>
      </c>
      <c r="K7" s="12">
        <v>57261867.094608828</v>
      </c>
    </row>
    <row r="8" spans="2:11" ht="15.6">
      <c r="B8" s="11" t="s">
        <v>12</v>
      </c>
      <c r="C8" s="12">
        <v>23036</v>
      </c>
      <c r="D8" s="12">
        <v>38964</v>
      </c>
      <c r="E8" s="12">
        <v>62000</v>
      </c>
      <c r="F8" s="12">
        <v>0</v>
      </c>
      <c r="G8" s="12">
        <v>0</v>
      </c>
      <c r="H8" s="12">
        <v>0</v>
      </c>
      <c r="I8" s="12">
        <v>7495453.6799999997</v>
      </c>
      <c r="J8" s="12">
        <v>12678106.32</v>
      </c>
      <c r="K8" s="12">
        <v>20173560</v>
      </c>
    </row>
    <row r="9" spans="2:11" ht="15.6">
      <c r="B9" s="11" t="s">
        <v>13</v>
      </c>
      <c r="C9" s="12">
        <v>21632</v>
      </c>
      <c r="D9" s="12">
        <v>39368</v>
      </c>
      <c r="E9" s="12">
        <v>61000</v>
      </c>
      <c r="F9" s="12">
        <v>110156.88183606559</v>
      </c>
      <c r="G9" s="12">
        <v>200474.11816393444</v>
      </c>
      <c r="H9" s="12">
        <v>310631</v>
      </c>
      <c r="I9" s="12">
        <v>19322618.642864261</v>
      </c>
      <c r="J9" s="12">
        <v>35165165.067135736</v>
      </c>
      <c r="K9" s="12">
        <v>54487783.709999993</v>
      </c>
    </row>
    <row r="10" spans="2:11" ht="15.6">
      <c r="B10" s="11" t="s">
        <v>14</v>
      </c>
      <c r="C10" s="12">
        <v>1359</v>
      </c>
      <c r="D10" s="12">
        <v>2141</v>
      </c>
      <c r="E10" s="12">
        <v>3500</v>
      </c>
      <c r="F10" s="12">
        <v>0</v>
      </c>
      <c r="G10" s="12">
        <v>0</v>
      </c>
      <c r="H10" s="12">
        <v>0</v>
      </c>
      <c r="I10" s="12">
        <v>309457.89</v>
      </c>
      <c r="J10" s="12">
        <v>487527.11000000004</v>
      </c>
      <c r="K10" s="12">
        <v>796985</v>
      </c>
    </row>
    <row r="11" spans="2:11" ht="15.6">
      <c r="B11" s="11" t="s">
        <v>15</v>
      </c>
      <c r="C11" s="12">
        <v>2313</v>
      </c>
      <c r="D11" s="12">
        <v>4387</v>
      </c>
      <c r="E11" s="12">
        <v>6700</v>
      </c>
      <c r="F11" s="12">
        <v>0</v>
      </c>
      <c r="G11" s="12">
        <v>0</v>
      </c>
      <c r="H11" s="12">
        <v>0</v>
      </c>
      <c r="I11" s="12">
        <v>8194309.9747360172</v>
      </c>
      <c r="J11" s="12">
        <v>15541910.01260999</v>
      </c>
      <c r="K11" s="12">
        <v>23736219.987346008</v>
      </c>
    </row>
    <row r="12" spans="2:11" ht="15.6" hidden="1">
      <c r="B12" s="11" t="s">
        <v>16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</row>
    <row r="13" spans="2:11" ht="15.6" hidden="1">
      <c r="B13" s="11" t="s">
        <v>17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</row>
    <row r="14" spans="2:11" ht="31.2" hidden="1">
      <c r="B14" s="11" t="s">
        <v>18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</row>
    <row r="15" spans="2:11" ht="15.6" hidden="1">
      <c r="B15" s="11"/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</row>
    <row r="16" spans="2:11" ht="15.6" hidden="1">
      <c r="B16" s="11"/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</row>
    <row r="17" spans="2:11">
      <c r="B17" s="15" t="s">
        <v>19</v>
      </c>
      <c r="C17" s="12">
        <v>123755</v>
      </c>
      <c r="D17" s="12">
        <v>222521</v>
      </c>
      <c r="E17" s="12">
        <v>346276</v>
      </c>
      <c r="F17" s="12">
        <v>117098.05014866752</v>
      </c>
      <c r="G17" s="12">
        <v>212218.6698513325</v>
      </c>
      <c r="H17" s="12">
        <v>329316.71999999997</v>
      </c>
      <c r="I17" s="12">
        <v>68723189.399698451</v>
      </c>
      <c r="J17" s="12">
        <v>125183032.45225638</v>
      </c>
      <c r="K17" s="12">
        <v>193906221.85195482</v>
      </c>
    </row>
    <row r="18" spans="2:11" ht="15.6">
      <c r="B18" s="9" t="s">
        <v>20</v>
      </c>
      <c r="C18" s="12"/>
      <c r="D18" s="12"/>
      <c r="E18" s="12"/>
      <c r="F18" s="12"/>
      <c r="G18" s="12"/>
      <c r="H18" s="12"/>
      <c r="I18" s="12"/>
      <c r="J18" s="12"/>
      <c r="K18" s="12"/>
    </row>
    <row r="19" spans="2:11" ht="15.6">
      <c r="B19" s="11" t="s">
        <v>21</v>
      </c>
      <c r="C19" s="12">
        <v>1133</v>
      </c>
      <c r="D19" s="12">
        <v>1367</v>
      </c>
      <c r="E19" s="12">
        <v>2500</v>
      </c>
      <c r="F19" s="12">
        <v>0</v>
      </c>
      <c r="G19" s="12">
        <v>0</v>
      </c>
      <c r="H19" s="12">
        <v>0</v>
      </c>
      <c r="I19" s="12">
        <v>319959.19999999995</v>
      </c>
      <c r="J19" s="12">
        <v>386040.8</v>
      </c>
      <c r="K19" s="12">
        <v>706000</v>
      </c>
    </row>
    <row r="20" spans="2:11" ht="15.6" customHeight="1">
      <c r="B20" s="11" t="s">
        <v>22</v>
      </c>
      <c r="C20" s="12">
        <v>86468.355381533911</v>
      </c>
      <c r="D20" s="12">
        <v>106934.6446184661</v>
      </c>
      <c r="E20" s="12">
        <v>193403</v>
      </c>
      <c r="F20" s="12">
        <v>0</v>
      </c>
      <c r="G20" s="12">
        <v>0</v>
      </c>
      <c r="H20" s="12">
        <v>0</v>
      </c>
      <c r="I20" s="12">
        <v>93905256.856488615</v>
      </c>
      <c r="J20" s="12">
        <v>116131794.40555067</v>
      </c>
      <c r="K20" s="12">
        <v>210037051.2620393</v>
      </c>
    </row>
    <row r="21" spans="2:11" ht="15.6">
      <c r="B21" s="11" t="s">
        <v>23</v>
      </c>
      <c r="C21" s="12">
        <v>659</v>
      </c>
      <c r="D21" s="12">
        <v>667</v>
      </c>
      <c r="E21" s="12">
        <v>1326</v>
      </c>
      <c r="F21" s="12">
        <v>61.56</v>
      </c>
      <c r="G21" s="12">
        <v>45.72</v>
      </c>
      <c r="H21" s="12">
        <v>107.28</v>
      </c>
      <c r="I21" s="12">
        <v>233032.26</v>
      </c>
      <c r="J21" s="12">
        <v>237999.16</v>
      </c>
      <c r="K21" s="12">
        <v>471031.42000000004</v>
      </c>
    </row>
    <row r="22" spans="2:11" ht="15.6">
      <c r="B22" s="11" t="s">
        <v>24</v>
      </c>
      <c r="C22" s="12">
        <v>41779.32311612639</v>
      </c>
      <c r="D22" s="12">
        <v>50394.67688387361</v>
      </c>
      <c r="E22" s="12">
        <v>92174</v>
      </c>
      <c r="F22" s="12">
        <v>0</v>
      </c>
      <c r="G22" s="12">
        <v>0</v>
      </c>
      <c r="H22" s="12">
        <v>0</v>
      </c>
      <c r="I22" s="12">
        <v>55241933.655171834</v>
      </c>
      <c r="J22" s="12">
        <v>66633425.08577434</v>
      </c>
      <c r="K22" s="12">
        <v>121875358.74094617</v>
      </c>
    </row>
    <row r="23" spans="2:11" ht="15.6">
      <c r="B23" s="11" t="s">
        <v>25</v>
      </c>
      <c r="C23" s="12">
        <v>64672.872836755974</v>
      </c>
      <c r="D23" s="12">
        <v>78009.127163244018</v>
      </c>
      <c r="E23" s="12">
        <v>142682</v>
      </c>
      <c r="F23" s="12">
        <v>0</v>
      </c>
      <c r="G23" s="12">
        <v>0</v>
      </c>
      <c r="H23" s="12">
        <v>0</v>
      </c>
      <c r="I23" s="12">
        <v>76015788.005025238</v>
      </c>
      <c r="J23" s="12">
        <v>91691075.605474234</v>
      </c>
      <c r="K23" s="12">
        <v>167706863.61049947</v>
      </c>
    </row>
    <row r="24" spans="2:11" ht="15.6">
      <c r="B24" s="11" t="s">
        <v>26</v>
      </c>
      <c r="C24" s="12">
        <v>80183.175717294187</v>
      </c>
      <c r="D24" s="12">
        <v>96717.824282705813</v>
      </c>
      <c r="E24" s="12">
        <v>176901</v>
      </c>
      <c r="F24" s="12">
        <v>0</v>
      </c>
      <c r="G24" s="12">
        <v>0</v>
      </c>
      <c r="H24" s="12">
        <v>0</v>
      </c>
      <c r="I24" s="12">
        <v>96258226.497950941</v>
      </c>
      <c r="J24" s="12">
        <v>116107726.50135541</v>
      </c>
      <c r="K24" s="12">
        <v>212365952.99930635</v>
      </c>
    </row>
    <row r="25" spans="2:11" ht="15.6">
      <c r="B25" s="11" t="s">
        <v>27</v>
      </c>
      <c r="C25" s="12">
        <v>39831.639078121705</v>
      </c>
      <c r="D25" s="12">
        <v>55487.360921878302</v>
      </c>
      <c r="E25" s="12">
        <v>95319</v>
      </c>
      <c r="F25" s="12">
        <v>0</v>
      </c>
      <c r="G25" s="12">
        <v>0</v>
      </c>
      <c r="H25" s="12">
        <v>0</v>
      </c>
      <c r="I25" s="12">
        <v>43181134.645716846</v>
      </c>
      <c r="J25" s="12">
        <v>60153366.985572219</v>
      </c>
      <c r="K25" s="12">
        <v>103334501.63128906</v>
      </c>
    </row>
    <row r="26" spans="2:11" ht="15.6">
      <c r="B26" s="11" t="s">
        <v>28</v>
      </c>
      <c r="C26" s="12">
        <v>26970.213889581853</v>
      </c>
      <c r="D26" s="12">
        <v>37570.78611041815</v>
      </c>
      <c r="E26" s="12">
        <v>64541</v>
      </c>
      <c r="F26" s="12">
        <v>0</v>
      </c>
      <c r="G26" s="12">
        <v>0</v>
      </c>
      <c r="H26" s="12">
        <v>0</v>
      </c>
      <c r="I26" s="12">
        <v>22096919.953912724</v>
      </c>
      <c r="J26" s="12">
        <v>30782056.704718158</v>
      </c>
      <c r="K26" s="12">
        <v>52878976.658630878</v>
      </c>
    </row>
    <row r="27" spans="2:11" ht="15.6">
      <c r="B27" s="11" t="s">
        <v>29</v>
      </c>
      <c r="C27" s="12">
        <v>24150.796261825715</v>
      </c>
      <c r="D27" s="12">
        <v>33643.203738174285</v>
      </c>
      <c r="E27" s="12">
        <v>57794</v>
      </c>
      <c r="F27" s="12">
        <v>0</v>
      </c>
      <c r="G27" s="12">
        <v>0</v>
      </c>
      <c r="H27" s="12">
        <v>0</v>
      </c>
      <c r="I27" s="12">
        <v>20709842.556134969</v>
      </c>
      <c r="J27" s="12">
        <v>28849792.153763518</v>
      </c>
      <c r="K27" s="12">
        <v>49559634.709898487</v>
      </c>
    </row>
    <row r="28" spans="2:11" ht="15.6" customHeight="1">
      <c r="B28" s="11" t="s">
        <v>30</v>
      </c>
      <c r="C28" s="12">
        <v>20021</v>
      </c>
      <c r="D28" s="12">
        <v>31479</v>
      </c>
      <c r="E28" s="12">
        <v>51500</v>
      </c>
      <c r="F28" s="12">
        <v>58662.307514563101</v>
      </c>
      <c r="G28" s="12">
        <v>92234.692485436884</v>
      </c>
      <c r="H28" s="12">
        <v>150897</v>
      </c>
      <c r="I28" s="12">
        <v>10289955.361129513</v>
      </c>
      <c r="J28" s="12">
        <v>16178887.408870483</v>
      </c>
      <c r="K28" s="12">
        <v>26468842.769999996</v>
      </c>
    </row>
    <row r="29" spans="2:11" ht="15.6" hidden="1">
      <c r="B29" s="11" t="s">
        <v>31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</row>
    <row r="30" spans="2:11" ht="15.6">
      <c r="B30" s="11" t="s">
        <v>32</v>
      </c>
      <c r="C30" s="12">
        <v>404</v>
      </c>
      <c r="D30" s="12">
        <v>596</v>
      </c>
      <c r="E30" s="12">
        <v>1000</v>
      </c>
      <c r="F30" s="12">
        <v>0</v>
      </c>
      <c r="G30" s="12">
        <v>0</v>
      </c>
      <c r="H30" s="12">
        <v>0</v>
      </c>
      <c r="I30" s="12">
        <v>119188.41532</v>
      </c>
      <c r="J30" s="12">
        <v>175832.41467999999</v>
      </c>
      <c r="K30" s="12">
        <v>295020.82999999996</v>
      </c>
    </row>
    <row r="31" spans="2:11" ht="15.6" hidden="1">
      <c r="B31" s="11" t="s">
        <v>33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</row>
    <row r="32" spans="2:11" ht="15.6" hidden="1">
      <c r="B32" s="11" t="s">
        <v>34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</row>
    <row r="33" spans="2:11" hidden="1">
      <c r="B33" s="17"/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</row>
    <row r="34" spans="2:11" hidden="1">
      <c r="B34" s="17"/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</row>
    <row r="35" spans="2:11" hidden="1">
      <c r="B35" s="17"/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</row>
    <row r="36" spans="2:11">
      <c r="B36" s="15" t="s">
        <v>35</v>
      </c>
      <c r="C36" s="12">
        <v>386273.37628123973</v>
      </c>
      <c r="D36" s="12">
        <v>492866.62371876027</v>
      </c>
      <c r="E36" s="12">
        <v>879140</v>
      </c>
      <c r="F36" s="12">
        <v>58723.867514563099</v>
      </c>
      <c r="G36" s="12">
        <v>92280.412485436886</v>
      </c>
      <c r="H36" s="12">
        <v>151004.28</v>
      </c>
      <c r="I36" s="12">
        <v>418371237.40685076</v>
      </c>
      <c r="J36" s="12">
        <v>527327997.22575903</v>
      </c>
      <c r="K36" s="12">
        <v>945699234.63260972</v>
      </c>
    </row>
    <row r="37" spans="2:11" ht="15.6">
      <c r="B37" s="9" t="s">
        <v>36</v>
      </c>
      <c r="C37" s="12"/>
      <c r="D37" s="12"/>
      <c r="E37" s="12"/>
      <c r="F37" s="12"/>
      <c r="G37" s="12"/>
      <c r="H37" s="12"/>
      <c r="I37" s="12"/>
      <c r="J37" s="12"/>
      <c r="K37" s="12"/>
    </row>
    <row r="38" spans="2:11" ht="15.6">
      <c r="B38" s="9" t="s">
        <v>37</v>
      </c>
      <c r="C38" s="12">
        <v>7300.0488715425081</v>
      </c>
      <c r="D38" s="12">
        <v>21397.951128457495</v>
      </c>
      <c r="E38" s="12">
        <v>28698.000000000004</v>
      </c>
      <c r="F38" s="12">
        <v>1745.5885850178358</v>
      </c>
      <c r="G38" s="12">
        <v>5114.4114149821644</v>
      </c>
      <c r="H38" s="12">
        <v>6860</v>
      </c>
      <c r="I38" s="12">
        <v>9406810.3971036449</v>
      </c>
      <c r="J38" s="12">
        <v>27573747.764318932</v>
      </c>
      <c r="K38" s="12">
        <v>36980558.16142258</v>
      </c>
    </row>
    <row r="39" spans="2:11" ht="15.6">
      <c r="B39" s="9" t="s">
        <v>38</v>
      </c>
      <c r="C39" s="12">
        <v>2347.6575682382131</v>
      </c>
      <c r="D39" s="12">
        <v>26319.342431761786</v>
      </c>
      <c r="E39" s="12">
        <v>28667</v>
      </c>
      <c r="F39" s="12">
        <v>307.96955719557195</v>
      </c>
      <c r="G39" s="12">
        <v>3443.0304428044283</v>
      </c>
      <c r="H39" s="12">
        <v>3751</v>
      </c>
      <c r="I39" s="12">
        <v>3097529.6853066683</v>
      </c>
      <c r="J39" s="12">
        <v>34728563.36360278</v>
      </c>
      <c r="K39" s="12">
        <v>37826093.048909448</v>
      </c>
    </row>
    <row r="40" spans="2:11" ht="15.6">
      <c r="B40" s="9" t="s">
        <v>39</v>
      </c>
      <c r="C40" s="12">
        <v>13833.304452882292</v>
      </c>
      <c r="D40" s="12">
        <v>9897.695547117708</v>
      </c>
      <c r="E40" s="12">
        <v>23731</v>
      </c>
      <c r="F40" s="12">
        <v>2740.7261632341724</v>
      </c>
      <c r="G40" s="12">
        <v>1962.2738367658276</v>
      </c>
      <c r="H40" s="12">
        <v>4703</v>
      </c>
      <c r="I40" s="12">
        <v>15898989.298508998</v>
      </c>
      <c r="J40" s="12">
        <v>11375430.594935957</v>
      </c>
      <c r="K40" s="12">
        <v>27274419.893444955</v>
      </c>
    </row>
    <row r="41" spans="2:11" ht="15.6">
      <c r="B41" s="9" t="s">
        <v>40</v>
      </c>
      <c r="C41" s="12">
        <v>11287.128124999999</v>
      </c>
      <c r="D41" s="12">
        <v>8735.8718749999989</v>
      </c>
      <c r="E41" s="12">
        <v>20023</v>
      </c>
      <c r="F41" s="12">
        <v>1825.9167604049494</v>
      </c>
      <c r="G41" s="12">
        <v>1414.0832395950506</v>
      </c>
      <c r="H41" s="12">
        <v>3240</v>
      </c>
      <c r="I41" s="12">
        <v>12765782.495146798</v>
      </c>
      <c r="J41" s="12">
        <v>9880137.7699515894</v>
      </c>
      <c r="K41" s="12">
        <v>22645920.265098386</v>
      </c>
    </row>
    <row r="42" spans="2:11" ht="15.6">
      <c r="B42" s="9" t="s">
        <v>41</v>
      </c>
      <c r="C42" s="12">
        <v>704.23046991918579</v>
      </c>
      <c r="D42" s="12">
        <v>16215.769530080815</v>
      </c>
      <c r="E42" s="12">
        <v>16920</v>
      </c>
      <c r="F42" s="12">
        <v>86.736842105263165</v>
      </c>
      <c r="G42" s="12">
        <v>1973.2631578947369</v>
      </c>
      <c r="H42" s="12">
        <v>2060</v>
      </c>
      <c r="I42" s="12">
        <v>874867.89926500432</v>
      </c>
      <c r="J42" s="12">
        <v>20150157.591626029</v>
      </c>
      <c r="K42" s="12">
        <v>21025025.490891032</v>
      </c>
    </row>
    <row r="43" spans="2:11" ht="15.6">
      <c r="B43" s="9" t="s">
        <v>42</v>
      </c>
      <c r="C43" s="12">
        <v>2964.1481065130333</v>
      </c>
      <c r="D43" s="12">
        <v>28384.851893486968</v>
      </c>
      <c r="E43" s="12">
        <v>31349</v>
      </c>
      <c r="F43" s="12">
        <v>1443.8241369135437</v>
      </c>
      <c r="G43" s="12">
        <v>13847.175863086455</v>
      </c>
      <c r="H43" s="12">
        <v>15290.999999999998</v>
      </c>
      <c r="I43" s="12">
        <v>3192807.2102438654</v>
      </c>
      <c r="J43" s="12">
        <v>30571987.971947659</v>
      </c>
      <c r="K43" s="12">
        <v>33764795.182191521</v>
      </c>
    </row>
    <row r="44" spans="2:11" ht="15.6">
      <c r="B44" s="9" t="s">
        <v>43</v>
      </c>
      <c r="C44" s="12">
        <v>2207.5155172413793</v>
      </c>
      <c r="D44" s="12">
        <v>8950.4844827586203</v>
      </c>
      <c r="E44" s="12">
        <v>11158</v>
      </c>
      <c r="F44" s="12">
        <v>353.75706214689268</v>
      </c>
      <c r="G44" s="12">
        <v>1435.2429378531074</v>
      </c>
      <c r="H44" s="12">
        <v>1789</v>
      </c>
      <c r="I44" s="12">
        <v>2548717.6421518098</v>
      </c>
      <c r="J44" s="12">
        <v>10333814.599853277</v>
      </c>
      <c r="K44" s="12">
        <v>12882532.242005087</v>
      </c>
    </row>
    <row r="45" spans="2:11" ht="15.6">
      <c r="B45" s="9" t="s">
        <v>44</v>
      </c>
      <c r="C45" s="12">
        <v>1491.8841031232962</v>
      </c>
      <c r="D45" s="12">
        <v>24536.115896876701</v>
      </c>
      <c r="E45" s="12">
        <v>26027.999999999996</v>
      </c>
      <c r="F45" s="12">
        <v>576.86312849162005</v>
      </c>
      <c r="G45" s="12">
        <v>9497.136871508379</v>
      </c>
      <c r="H45" s="12">
        <v>10074</v>
      </c>
      <c r="I45" s="12">
        <v>1790314.0260271714</v>
      </c>
      <c r="J45" s="12">
        <v>29441905.260491766</v>
      </c>
      <c r="K45" s="12">
        <v>31232219.286518939</v>
      </c>
    </row>
    <row r="46" spans="2:11" ht="15.6">
      <c r="B46" s="9" t="s">
        <v>45</v>
      </c>
      <c r="C46" s="12">
        <v>4465.2565104166661</v>
      </c>
      <c r="D46" s="12">
        <v>2694.743489583333</v>
      </c>
      <c r="E46" s="12">
        <v>7159.9999999999991</v>
      </c>
      <c r="F46" s="12">
        <v>1199.7449168207024</v>
      </c>
      <c r="G46" s="12">
        <v>726.25508317929769</v>
      </c>
      <c r="H46" s="12">
        <v>1926</v>
      </c>
      <c r="I46" s="12">
        <v>5065046.1382250218</v>
      </c>
      <c r="J46" s="12">
        <v>3056263.301167883</v>
      </c>
      <c r="K46" s="12">
        <v>8121309.4393929048</v>
      </c>
    </row>
    <row r="47" spans="2:11" ht="15.6">
      <c r="B47" s="9" t="s">
        <v>46</v>
      </c>
      <c r="C47" s="12">
        <v>334.4742451154529</v>
      </c>
      <c r="D47" s="12">
        <v>12208.525754884547</v>
      </c>
      <c r="E47" s="12">
        <v>12543</v>
      </c>
      <c r="F47" s="12">
        <v>101.71538461538461</v>
      </c>
      <c r="G47" s="12">
        <v>3676.2846153846153</v>
      </c>
      <c r="H47" s="12">
        <v>3778</v>
      </c>
      <c r="I47" s="12">
        <v>414146.83498325577</v>
      </c>
      <c r="J47" s="12">
        <v>15124921.669849817</v>
      </c>
      <c r="K47" s="12">
        <v>15539068.504833072</v>
      </c>
    </row>
    <row r="48" spans="2:11" ht="15.6">
      <c r="B48" s="9" t="s">
        <v>47</v>
      </c>
      <c r="C48" s="12">
        <v>19814.350165562912</v>
      </c>
      <c r="D48" s="12">
        <v>16631.649834437085</v>
      </c>
      <c r="E48" s="12">
        <v>36446</v>
      </c>
      <c r="F48" s="12">
        <v>6819.2453257790366</v>
      </c>
      <c r="G48" s="12">
        <v>5724.7546742209634</v>
      </c>
      <c r="H48" s="12">
        <v>12544</v>
      </c>
      <c r="I48" s="12">
        <v>22735874.385130361</v>
      </c>
      <c r="J48" s="12">
        <v>19083719.948436528</v>
      </c>
      <c r="K48" s="12">
        <v>41819594.333566889</v>
      </c>
    </row>
    <row r="49" spans="2:11" ht="15.6">
      <c r="B49" s="9" t="s">
        <v>48</v>
      </c>
      <c r="C49" s="12">
        <v>31395.732629953676</v>
      </c>
      <c r="D49" s="12">
        <v>137938.26737004635</v>
      </c>
      <c r="E49" s="12">
        <v>169334.00000000003</v>
      </c>
      <c r="F49" s="12">
        <v>5395.2021808268964</v>
      </c>
      <c r="G49" s="12">
        <v>23709.797819173102</v>
      </c>
      <c r="H49" s="12">
        <v>29105</v>
      </c>
      <c r="I49" s="12">
        <v>34902084.356554411</v>
      </c>
      <c r="J49" s="12">
        <v>153342301.75102493</v>
      </c>
      <c r="K49" s="12">
        <v>188244386.10757935</v>
      </c>
    </row>
    <row r="50" spans="2:11" ht="15.6">
      <c r="B50" s="9" t="s">
        <v>49</v>
      </c>
      <c r="C50" s="12">
        <v>8717.5728844404002</v>
      </c>
      <c r="D50" s="12">
        <v>17112.4271155596</v>
      </c>
      <c r="E50" s="12">
        <v>25830</v>
      </c>
      <c r="F50" s="12">
        <v>1711.9031377899043</v>
      </c>
      <c r="G50" s="12">
        <v>3358.0968622100954</v>
      </c>
      <c r="H50" s="12">
        <v>5070</v>
      </c>
      <c r="I50" s="12">
        <v>7501969.8882224699</v>
      </c>
      <c r="J50" s="12">
        <v>14726511.262393838</v>
      </c>
      <c r="K50" s="12">
        <v>22228481.150616307</v>
      </c>
    </row>
    <row r="51" spans="2:11" ht="15.6">
      <c r="B51" s="9" t="s">
        <v>50</v>
      </c>
      <c r="C51" s="12">
        <v>14891.55480395841</v>
      </c>
      <c r="D51" s="12">
        <v>126148.44519604158</v>
      </c>
      <c r="E51" s="12">
        <v>141040</v>
      </c>
      <c r="F51" s="12">
        <v>4874.4422431947587</v>
      </c>
      <c r="G51" s="12">
        <v>41281.557756805239</v>
      </c>
      <c r="H51" s="12">
        <v>46156</v>
      </c>
      <c r="I51" s="12">
        <v>17303248.973731894</v>
      </c>
      <c r="J51" s="12">
        <v>146580452.61578885</v>
      </c>
      <c r="K51" s="12">
        <v>163883701.58952075</v>
      </c>
    </row>
    <row r="52" spans="2:11" ht="15.6">
      <c r="B52" s="9" t="s">
        <v>51</v>
      </c>
      <c r="C52" s="12">
        <v>12953.841296828281</v>
      </c>
      <c r="D52" s="12">
        <v>22313.158703171721</v>
      </c>
      <c r="E52" s="12">
        <v>35267</v>
      </c>
      <c r="F52" s="12">
        <v>1697.8346709470304</v>
      </c>
      <c r="G52" s="12">
        <v>2921.1653290529694</v>
      </c>
      <c r="H52" s="12">
        <v>4619</v>
      </c>
      <c r="I52" s="12">
        <v>14792300.471214524</v>
      </c>
      <c r="J52" s="12">
        <v>25480544.580315694</v>
      </c>
      <c r="K52" s="12">
        <v>40272845.05153022</v>
      </c>
    </row>
    <row r="53" spans="2:11" ht="15.6">
      <c r="B53" s="9" t="s">
        <v>52</v>
      </c>
      <c r="C53" s="12">
        <v>2020.8224239188469</v>
      </c>
      <c r="D53" s="12">
        <v>20222.177576081154</v>
      </c>
      <c r="E53" s="12">
        <v>22243</v>
      </c>
      <c r="F53" s="12">
        <v>426.69164715066353</v>
      </c>
      <c r="G53" s="12">
        <v>4285.3083528493362</v>
      </c>
      <c r="H53" s="12">
        <v>4712</v>
      </c>
      <c r="I53" s="12">
        <v>2192948.4161160714</v>
      </c>
      <c r="J53" s="12">
        <v>21941954.780772649</v>
      </c>
      <c r="K53" s="12">
        <v>24134903.196888719</v>
      </c>
    </row>
    <row r="54" spans="2:11" ht="15.6">
      <c r="B54" s="9" t="s">
        <v>53</v>
      </c>
      <c r="C54" s="12">
        <v>11037.443312784777</v>
      </c>
      <c r="D54" s="12">
        <v>4917.556687215224</v>
      </c>
      <c r="E54" s="12">
        <v>15955</v>
      </c>
      <c r="F54" s="12">
        <v>4253.8994271164865</v>
      </c>
      <c r="G54" s="12">
        <v>1894.1005728835137</v>
      </c>
      <c r="H54" s="12">
        <v>6148</v>
      </c>
      <c r="I54" s="12">
        <v>12228336.273181029</v>
      </c>
      <c r="J54" s="12">
        <v>5448333.860324963</v>
      </c>
      <c r="K54" s="12">
        <v>17676670.133505993</v>
      </c>
    </row>
    <row r="55" spans="2:11" ht="15.6">
      <c r="B55" s="9" t="s">
        <v>54</v>
      </c>
      <c r="C55" s="12">
        <v>67483.487187163206</v>
      </c>
      <c r="D55" s="12">
        <v>89638.512812836794</v>
      </c>
      <c r="E55" s="12">
        <v>157122</v>
      </c>
      <c r="F55" s="12">
        <v>2190.681818181818</v>
      </c>
      <c r="G55" s="12">
        <v>2912.318181818182</v>
      </c>
      <c r="H55" s="12">
        <v>5103</v>
      </c>
      <c r="I55" s="12">
        <v>72494487.615485057</v>
      </c>
      <c r="J55" s="12">
        <v>96294144.951578662</v>
      </c>
      <c r="K55" s="12">
        <v>168788632.56706372</v>
      </c>
    </row>
    <row r="56" spans="2:11" ht="15.6">
      <c r="B56" s="9" t="s">
        <v>55</v>
      </c>
      <c r="C56" s="12">
        <v>3348.0158501440919</v>
      </c>
      <c r="D56" s="12">
        <v>30327.984149855907</v>
      </c>
      <c r="E56" s="12">
        <v>33676</v>
      </c>
      <c r="F56" s="12">
        <v>764.07987711213525</v>
      </c>
      <c r="G56" s="12">
        <v>6927.9201228878646</v>
      </c>
      <c r="H56" s="12">
        <v>7692</v>
      </c>
      <c r="I56" s="12">
        <v>3503241.4564240268</v>
      </c>
      <c r="J56" s="12">
        <v>31733171.259167075</v>
      </c>
      <c r="K56" s="12">
        <v>35236412.715591103</v>
      </c>
    </row>
    <row r="57" spans="2:11" ht="15.6">
      <c r="B57" s="9" t="s">
        <v>56</v>
      </c>
      <c r="C57" s="12">
        <v>20031.451786783789</v>
      </c>
      <c r="D57" s="12">
        <v>14448.548213216211</v>
      </c>
      <c r="E57" s="12">
        <v>34480</v>
      </c>
      <c r="F57" s="12">
        <v>4632.4771709937331</v>
      </c>
      <c r="G57" s="12">
        <v>3340.5228290062669</v>
      </c>
      <c r="H57" s="12">
        <v>7973</v>
      </c>
      <c r="I57" s="12">
        <v>29889892.060199942</v>
      </c>
      <c r="J57" s="12">
        <v>21559633.635266211</v>
      </c>
      <c r="K57" s="12">
        <v>51449525.695466153</v>
      </c>
    </row>
    <row r="58" spans="2:11" ht="15.6">
      <c r="B58" s="9" t="s">
        <v>57</v>
      </c>
      <c r="C58" s="12">
        <v>7301.8574647887326</v>
      </c>
      <c r="D58" s="12">
        <v>6457.1425352112674</v>
      </c>
      <c r="E58" s="12">
        <v>13759</v>
      </c>
      <c r="F58" s="12">
        <v>840.80135440180584</v>
      </c>
      <c r="G58" s="12">
        <v>744.19864559819405</v>
      </c>
      <c r="H58" s="12">
        <v>1585</v>
      </c>
      <c r="I58" s="12">
        <v>7360529.3960891692</v>
      </c>
      <c r="J58" s="12">
        <v>6508852.7282220451</v>
      </c>
      <c r="K58" s="12">
        <v>13869382.124311214</v>
      </c>
    </row>
    <row r="59" spans="2:11" ht="15.6">
      <c r="B59" s="9" t="s">
        <v>58</v>
      </c>
      <c r="C59" s="12">
        <v>14480.707006369428</v>
      </c>
      <c r="D59" s="12">
        <v>3563.2929936305736</v>
      </c>
      <c r="E59" s="12">
        <v>18044</v>
      </c>
      <c r="F59" s="12">
        <v>3513.4663341645887</v>
      </c>
      <c r="G59" s="12">
        <v>866.53366583541151</v>
      </c>
      <c r="H59" s="12">
        <v>4380</v>
      </c>
      <c r="I59" s="12">
        <v>15549937.108676815</v>
      </c>
      <c r="J59" s="12">
        <v>3826056.61952186</v>
      </c>
      <c r="K59" s="12">
        <v>19375993.728198677</v>
      </c>
    </row>
    <row r="60" spans="2:11" ht="15.6">
      <c r="B60" s="9" t="s">
        <v>59</v>
      </c>
      <c r="C60" s="12">
        <v>6455.3915378006868</v>
      </c>
      <c r="D60" s="12">
        <v>11488.608462199312</v>
      </c>
      <c r="E60" s="12">
        <v>17944</v>
      </c>
      <c r="F60" s="12">
        <v>885.78112175102592</v>
      </c>
      <c r="G60" s="12">
        <v>1576.2188782489739</v>
      </c>
      <c r="H60" s="12">
        <v>2462</v>
      </c>
      <c r="I60" s="12">
        <v>7388766.4446687223</v>
      </c>
      <c r="J60" s="12">
        <v>13149771.331569107</v>
      </c>
      <c r="K60" s="12">
        <v>20538537.776237831</v>
      </c>
    </row>
    <row r="61" spans="2:11" ht="15.6">
      <c r="B61" s="9" t="s">
        <v>60</v>
      </c>
      <c r="C61" s="12">
        <v>9101.201362604088</v>
      </c>
      <c r="D61" s="12">
        <v>8924.798637395912</v>
      </c>
      <c r="E61" s="12">
        <v>18026</v>
      </c>
      <c r="F61" s="12">
        <v>468.05921052631578</v>
      </c>
      <c r="G61" s="12">
        <v>461.94078947368422</v>
      </c>
      <c r="H61" s="12">
        <v>930</v>
      </c>
      <c r="I61" s="12">
        <v>10510676.664830368</v>
      </c>
      <c r="J61" s="12">
        <v>10306217.448487503</v>
      </c>
      <c r="K61" s="12">
        <v>20816894.11331787</v>
      </c>
    </row>
    <row r="62" spans="2:11">
      <c r="B62" s="15" t="s">
        <v>61</v>
      </c>
      <c r="C62" s="12">
        <v>275969.07768309338</v>
      </c>
      <c r="D62" s="12">
        <v>669473.92231690674</v>
      </c>
      <c r="E62" s="12">
        <v>945443</v>
      </c>
      <c r="F62" s="12">
        <v>48857.408056882123</v>
      </c>
      <c r="G62" s="12">
        <v>143093.59194311788</v>
      </c>
      <c r="H62" s="12">
        <v>191951</v>
      </c>
      <c r="I62" s="12">
        <v>313409305.13748711</v>
      </c>
      <c r="J62" s="12">
        <v>762218596.66061556</v>
      </c>
      <c r="K62" s="12">
        <v>1075627901.7981026</v>
      </c>
    </row>
    <row r="63" spans="2:11" ht="15.6">
      <c r="B63" s="9" t="s">
        <v>62</v>
      </c>
      <c r="C63" s="12"/>
      <c r="D63" s="12"/>
      <c r="E63" s="12"/>
      <c r="F63" s="12"/>
      <c r="G63" s="12"/>
      <c r="H63" s="12"/>
      <c r="I63" s="12"/>
      <c r="J63" s="12"/>
      <c r="K63" s="12"/>
    </row>
    <row r="64" spans="2:11" ht="15.6">
      <c r="B64" s="18" t="s">
        <v>63</v>
      </c>
      <c r="C64" s="12">
        <v>2923</v>
      </c>
      <c r="D64" s="12">
        <v>4316</v>
      </c>
      <c r="E64" s="12">
        <v>7239</v>
      </c>
      <c r="F64" s="12">
        <v>0</v>
      </c>
      <c r="G64" s="12">
        <v>0</v>
      </c>
      <c r="H64" s="12">
        <v>0</v>
      </c>
      <c r="I64" s="12">
        <v>2924898.395750531</v>
      </c>
      <c r="J64" s="12">
        <v>4318803.1050493643</v>
      </c>
      <c r="K64" s="12">
        <v>7243701.5007998953</v>
      </c>
    </row>
    <row r="65" spans="2:11" ht="15.6" hidden="1">
      <c r="B65" s="19" t="s">
        <v>64</v>
      </c>
      <c r="C65" s="12">
        <v>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</row>
    <row r="66" spans="2:11" ht="15.6" hidden="1">
      <c r="B66" s="19" t="s">
        <v>65</v>
      </c>
      <c r="C66" s="12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</row>
    <row r="67" spans="2:11" ht="15.6" hidden="1">
      <c r="B67" s="19" t="s">
        <v>66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</row>
    <row r="68" spans="2:11" ht="15.6" hidden="1">
      <c r="B68" s="19" t="s">
        <v>67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</row>
    <row r="69" spans="2:11" ht="15.6">
      <c r="B69" s="11" t="s">
        <v>68</v>
      </c>
      <c r="C69" s="12">
        <v>582</v>
      </c>
      <c r="D69" s="12">
        <v>918</v>
      </c>
      <c r="E69" s="12">
        <v>1500</v>
      </c>
      <c r="F69" s="12">
        <v>0</v>
      </c>
      <c r="G69" s="12">
        <v>0</v>
      </c>
      <c r="H69" s="12">
        <v>0</v>
      </c>
      <c r="I69" s="12">
        <v>128086.56000000001</v>
      </c>
      <c r="J69" s="12">
        <v>202033.44</v>
      </c>
      <c r="K69" s="12">
        <v>330120</v>
      </c>
    </row>
    <row r="70" spans="2:11" ht="15.6" hidden="1">
      <c r="B70" s="11" t="s">
        <v>69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</row>
    <row r="71" spans="2:11" ht="15.6" hidden="1">
      <c r="B71" s="11" t="s">
        <v>70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</row>
    <row r="72" spans="2:11" ht="15.6" hidden="1">
      <c r="B72" s="19" t="s">
        <v>71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</row>
    <row r="73" spans="2:11" ht="15.6" hidden="1">
      <c r="B73" s="11" t="s">
        <v>72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</row>
    <row r="74" spans="2:11" ht="15.6" hidden="1">
      <c r="B74" s="11" t="s">
        <v>73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</row>
    <row r="75" spans="2:11" ht="15.6" hidden="1">
      <c r="B75" s="11" t="s">
        <v>74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</row>
    <row r="76" spans="2:11" ht="15.6" hidden="1">
      <c r="B76" s="11" t="s">
        <v>75</v>
      </c>
      <c r="C76" s="12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</row>
    <row r="77" spans="2:11" ht="15.6" hidden="1">
      <c r="B77" s="11" t="s">
        <v>76</v>
      </c>
      <c r="C77" s="12"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</row>
    <row r="78" spans="2:11" ht="15.6" hidden="1">
      <c r="B78" s="11" t="s">
        <v>77</v>
      </c>
      <c r="C78" s="12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</row>
    <row r="79" spans="2:11" ht="15.6" hidden="1">
      <c r="B79" s="11" t="s">
        <v>78</v>
      </c>
      <c r="C79" s="12">
        <v>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</row>
    <row r="80" spans="2:11" ht="15.6" hidden="1">
      <c r="B80" s="29" t="s">
        <v>79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</row>
    <row r="81" spans="2:11" ht="15.6" hidden="1">
      <c r="B81" s="29" t="s">
        <v>80</v>
      </c>
      <c r="C81" s="12">
        <v>0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</row>
    <row r="82" spans="2:11" ht="15.6" hidden="1">
      <c r="B82" s="29" t="s">
        <v>81</v>
      </c>
      <c r="C82" s="12">
        <v>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</row>
    <row r="83" spans="2:11" ht="15.6" hidden="1">
      <c r="B83" s="30" t="s">
        <v>82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</row>
    <row r="84" spans="2:11" ht="15.6" hidden="1">
      <c r="B84" s="30" t="s">
        <v>83</v>
      </c>
      <c r="C84" s="12">
        <v>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</row>
    <row r="85" spans="2:11" ht="15.6" hidden="1">
      <c r="B85" s="30" t="s">
        <v>84</v>
      </c>
      <c r="C85" s="12">
        <v>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</row>
    <row r="86" spans="2:11" ht="15.6" hidden="1">
      <c r="B86" s="30" t="s">
        <v>85</v>
      </c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</row>
    <row r="87" spans="2:11" ht="15.6" hidden="1">
      <c r="B87" s="30" t="s">
        <v>86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</row>
    <row r="88" spans="2:11" ht="15.6" hidden="1">
      <c r="B88" s="30" t="s">
        <v>87</v>
      </c>
      <c r="C88" s="12">
        <v>0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</row>
    <row r="89" spans="2:11" ht="15.6" hidden="1">
      <c r="B89" s="30" t="s">
        <v>88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</row>
    <row r="90" spans="2:11" ht="15.6" hidden="1">
      <c r="B90" s="30" t="s">
        <v>89</v>
      </c>
      <c r="C90" s="12">
        <v>0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</row>
    <row r="91" spans="2:11" ht="15.6" hidden="1">
      <c r="B91" s="30" t="s">
        <v>90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</row>
    <row r="92" spans="2:11">
      <c r="B92" s="15" t="s">
        <v>91</v>
      </c>
      <c r="C92" s="10">
        <v>3505</v>
      </c>
      <c r="D92" s="10">
        <v>5234</v>
      </c>
      <c r="E92" s="10">
        <v>8739</v>
      </c>
      <c r="F92" s="10">
        <v>0</v>
      </c>
      <c r="G92" s="10">
        <v>0</v>
      </c>
      <c r="H92" s="10">
        <v>0</v>
      </c>
      <c r="I92" s="10">
        <v>3052984.9557505311</v>
      </c>
      <c r="J92" s="10">
        <v>4520836.5450493647</v>
      </c>
      <c r="K92" s="10">
        <v>7573821.5007998953</v>
      </c>
    </row>
    <row r="93" spans="2:11">
      <c r="B93" s="15" t="s">
        <v>92</v>
      </c>
      <c r="C93" s="10">
        <v>789502.45396433305</v>
      </c>
      <c r="D93" s="10">
        <v>1390095.546035667</v>
      </c>
      <c r="E93" s="10">
        <v>2179598</v>
      </c>
      <c r="F93" s="10">
        <v>224679.32572011274</v>
      </c>
      <c r="G93" s="10">
        <v>447592.67427988723</v>
      </c>
      <c r="H93" s="10">
        <v>672272</v>
      </c>
      <c r="I93" s="10">
        <v>803556716.89978695</v>
      </c>
      <c r="J93" s="10">
        <v>1419250462.8836803</v>
      </c>
      <c r="K93" s="10">
        <v>2222807179.7834673</v>
      </c>
    </row>
    <row r="94" spans="2:11" ht="15.6" hidden="1">
      <c r="B94" s="22"/>
      <c r="E94" s="23">
        <f>'[1]связь с ИТОГ ДЕНЬГИ 2024'!K93</f>
        <v>2179598</v>
      </c>
      <c r="K94" s="23">
        <f>'[1]ОБЪЕМЫ ВСЕГО'!AW93</f>
        <v>2222807179.7834673</v>
      </c>
    </row>
    <row r="95" spans="2:11" hidden="1">
      <c r="E95" s="23">
        <f>E93-E94</f>
        <v>0</v>
      </c>
      <c r="K95" s="23">
        <f>K93-K94</f>
        <v>0</v>
      </c>
    </row>
    <row r="96" spans="2:11" hidden="1"/>
    <row r="97" spans="5:11" hidden="1">
      <c r="K97" s="23"/>
    </row>
    <row r="98" spans="5:11" hidden="1"/>
    <row r="99" spans="5:11" hidden="1">
      <c r="E99" s="23"/>
    </row>
    <row r="100" spans="5:11" hidden="1"/>
    <row r="101" spans="5:11" hidden="1"/>
    <row r="102" spans="5:11" hidden="1"/>
  </sheetData>
  <mergeCells count="1">
    <mergeCell ref="B2:B4"/>
  </mergeCells>
  <pageMargins left="0.11811023622047245" right="0.11811023622047245" top="0.74803149606299213" bottom="0.15748031496062992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97"/>
  <sheetViews>
    <sheetView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52" sqref="E52"/>
    </sheetView>
  </sheetViews>
  <sheetFormatPr defaultColWidth="9.109375" defaultRowHeight="14.4"/>
  <cols>
    <col min="1" max="1" width="0" style="1" hidden="1" customWidth="1"/>
    <col min="2" max="2" width="67.109375" style="24" customWidth="1"/>
    <col min="3" max="4" width="18.21875" style="1" customWidth="1"/>
    <col min="5" max="5" width="17.6640625" style="1" customWidth="1"/>
    <col min="6" max="6" width="19.44140625" style="1" customWidth="1"/>
    <col min="7" max="8" width="18.21875" style="1" customWidth="1"/>
    <col min="9" max="9" width="20.5546875" style="1" customWidth="1"/>
    <col min="10" max="10" width="20.33203125" style="1" customWidth="1"/>
    <col min="11" max="11" width="20.6640625" style="1" customWidth="1"/>
    <col min="12" max="12" width="9.109375" style="3"/>
    <col min="13" max="13" width="0" style="3" hidden="1" customWidth="1"/>
    <col min="14" max="14" width="11.44140625" style="3" hidden="1" customWidth="1"/>
    <col min="15" max="15" width="0" style="3" hidden="1" customWidth="1"/>
    <col min="16" max="16384" width="9.109375" style="3"/>
  </cols>
  <sheetData>
    <row r="1" spans="2:14" ht="15.6">
      <c r="B1" s="2" t="s">
        <v>101</v>
      </c>
    </row>
    <row r="2" spans="2:14" ht="18">
      <c r="B2" s="37" t="s">
        <v>1</v>
      </c>
      <c r="C2" s="4" t="s">
        <v>2</v>
      </c>
      <c r="D2" s="5"/>
      <c r="E2" s="5"/>
      <c r="F2" s="4" t="s">
        <v>3</v>
      </c>
      <c r="G2" s="5"/>
      <c r="H2" s="5"/>
      <c r="I2" s="4" t="s">
        <v>4</v>
      </c>
      <c r="J2" s="5"/>
      <c r="K2" s="5"/>
    </row>
    <row r="3" spans="2:14" ht="47.25" customHeight="1">
      <c r="B3" s="37"/>
      <c r="C3" s="6" t="s">
        <v>5</v>
      </c>
      <c r="D3" s="6" t="s">
        <v>6</v>
      </c>
      <c r="E3" s="6" t="s">
        <v>7</v>
      </c>
      <c r="F3" s="7" t="s">
        <v>5</v>
      </c>
      <c r="G3" s="7" t="s">
        <v>6</v>
      </c>
      <c r="H3" s="7" t="s">
        <v>7</v>
      </c>
      <c r="I3" s="7" t="s">
        <v>5</v>
      </c>
      <c r="J3" s="7" t="s">
        <v>6</v>
      </c>
      <c r="K3" s="26" t="s">
        <v>7</v>
      </c>
    </row>
    <row r="4" spans="2:14">
      <c r="B4" s="37"/>
      <c r="C4" s="8"/>
      <c r="D4" s="8"/>
      <c r="E4" s="8" t="s">
        <v>8</v>
      </c>
      <c r="F4" s="8"/>
      <c r="G4" s="8"/>
      <c r="H4" s="8" t="s">
        <v>8</v>
      </c>
      <c r="I4" s="8"/>
      <c r="J4" s="8"/>
      <c r="K4" s="8" t="s">
        <v>8</v>
      </c>
    </row>
    <row r="5" spans="2:14" ht="15.6">
      <c r="B5" s="9" t="s">
        <v>9</v>
      </c>
      <c r="C5" s="10"/>
      <c r="D5" s="10"/>
      <c r="E5" s="10"/>
      <c r="F5" s="10"/>
      <c r="G5" s="10"/>
      <c r="H5" s="10"/>
      <c r="I5" s="10"/>
      <c r="J5" s="10"/>
      <c r="K5" s="10"/>
    </row>
    <row r="6" spans="2:14" ht="15.6">
      <c r="B6" s="11" t="s">
        <v>10</v>
      </c>
      <c r="C6" s="12">
        <v>7172</v>
      </c>
      <c r="D6" s="12">
        <v>11828</v>
      </c>
      <c r="E6" s="12">
        <v>19000</v>
      </c>
      <c r="F6" s="12">
        <v>0</v>
      </c>
      <c r="G6" s="12">
        <v>0</v>
      </c>
      <c r="H6" s="12">
        <v>0</v>
      </c>
      <c r="I6" s="12">
        <v>6283819.5199999996</v>
      </c>
      <c r="J6" s="12">
        <v>10363220.48</v>
      </c>
      <c r="K6" s="12">
        <v>16647040</v>
      </c>
      <c r="M6" s="13">
        <f>E6-'[1]связь с ИТОГ ДЕНЬГИ 2024'!J6</f>
        <v>0</v>
      </c>
      <c r="N6" s="14">
        <f>K6-'[1]связь с ИТОГ ДЕНЬГИ 2024'!O6</f>
        <v>0</v>
      </c>
    </row>
    <row r="7" spans="2:14" ht="15.6">
      <c r="B7" s="11" t="s">
        <v>11</v>
      </c>
      <c r="C7" s="12">
        <v>9115</v>
      </c>
      <c r="D7" s="12">
        <v>15883</v>
      </c>
      <c r="E7" s="12">
        <v>24998</v>
      </c>
      <c r="F7" s="12">
        <v>0</v>
      </c>
      <c r="G7" s="12">
        <v>0</v>
      </c>
      <c r="H7" s="12">
        <v>0</v>
      </c>
      <c r="I7" s="12">
        <v>7867056.0021235021</v>
      </c>
      <c r="J7" s="12">
        <v>13708442.181209829</v>
      </c>
      <c r="K7" s="12">
        <v>21575498.18333333</v>
      </c>
      <c r="M7" s="13">
        <f>E7-'[1]связь с ИТОГ ДЕНЬГИ 2024'!J7</f>
        <v>0</v>
      </c>
      <c r="N7" s="14">
        <f>K7-'[1]связь с ИТОГ ДЕНЬГИ 2024'!O7</f>
        <v>3.3333301544189453E-3</v>
      </c>
    </row>
    <row r="8" spans="2:14" ht="15.6" hidden="1">
      <c r="B8" s="11" t="s">
        <v>12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M8" s="13">
        <f>E8-'[1]связь с ИТОГ ДЕНЬГИ 2024'!J8</f>
        <v>0</v>
      </c>
      <c r="N8" s="14">
        <f>K8-'[1]связь с ИТОГ ДЕНЬГИ 2024'!O8</f>
        <v>0</v>
      </c>
    </row>
    <row r="9" spans="2:14" ht="15.6">
      <c r="B9" s="11" t="s">
        <v>13</v>
      </c>
      <c r="C9" s="12">
        <v>11414</v>
      </c>
      <c r="D9" s="12">
        <v>18586</v>
      </c>
      <c r="E9" s="12">
        <v>30000</v>
      </c>
      <c r="F9" s="12">
        <v>58140.633199999997</v>
      </c>
      <c r="G9" s="12">
        <v>94673.366800000003</v>
      </c>
      <c r="H9" s="12">
        <v>152814</v>
      </c>
      <c r="I9" s="12">
        <v>10198448.469612001</v>
      </c>
      <c r="J9" s="12">
        <v>16606655.270388003</v>
      </c>
      <c r="K9" s="12">
        <v>26805103.740000002</v>
      </c>
      <c r="M9" s="13">
        <f>E9-'[1]связь с ИТОГ ДЕНЬГИ 2024'!J9</f>
        <v>0</v>
      </c>
      <c r="N9" s="14">
        <f>K9-'[1]связь с ИТОГ ДЕНЬГИ 2024'!O9</f>
        <v>0</v>
      </c>
    </row>
    <row r="10" spans="2:14" ht="15.6" hidden="1">
      <c r="B10" s="11" t="s">
        <v>14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M10" s="13">
        <f>E10-'[1]связь с ИТОГ ДЕНЬГИ 2024'!J10</f>
        <v>0</v>
      </c>
      <c r="N10" s="14">
        <f>K10-'[1]связь с ИТОГ ДЕНЬГИ 2024'!O10</f>
        <v>0</v>
      </c>
    </row>
    <row r="11" spans="2:14" ht="15.6" hidden="1">
      <c r="B11" s="11" t="s">
        <v>15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M11" s="13">
        <f>E11-'[1]связь с ИТОГ ДЕНЬГИ 2024'!J11</f>
        <v>0</v>
      </c>
      <c r="N11" s="14">
        <f>K11-'[1]связь с ИТОГ ДЕНЬГИ 2024'!O11</f>
        <v>0</v>
      </c>
    </row>
    <row r="12" spans="2:14" ht="15.6" hidden="1">
      <c r="B12" s="11" t="s">
        <v>16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M12" s="13">
        <f>E12-'[1]связь с ИТОГ ДЕНЬГИ 2024'!J12</f>
        <v>0</v>
      </c>
      <c r="N12" s="14">
        <f>K12-'[1]связь с ИТОГ ДЕНЬГИ 2024'!O12</f>
        <v>0</v>
      </c>
    </row>
    <row r="13" spans="2:14" ht="15.6" hidden="1">
      <c r="B13" s="11" t="s">
        <v>17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M13" s="13">
        <f>E13-'[1]связь с ИТОГ ДЕНЬГИ 2024'!J13</f>
        <v>0</v>
      </c>
      <c r="N13" s="14">
        <f>K13-'[1]связь с ИТОГ ДЕНЬГИ 2024'!O13</f>
        <v>0</v>
      </c>
    </row>
    <row r="14" spans="2:14" ht="31.2" hidden="1">
      <c r="B14" s="11" t="s">
        <v>18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M14" s="13">
        <f>E14-'[1]связь с ИТОГ ДЕНЬГИ 2024'!J14</f>
        <v>0</v>
      </c>
      <c r="N14" s="14">
        <f>K14-'[1]связь с ИТОГ ДЕНЬГИ 2024'!O14</f>
        <v>0</v>
      </c>
    </row>
    <row r="15" spans="2:14" ht="15.6" hidden="1">
      <c r="B15" s="11"/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M15" s="13">
        <f>E15-'[1]связь с ИТОГ ДЕНЬГИ 2024'!J15</f>
        <v>0</v>
      </c>
      <c r="N15" s="14">
        <f>K15-'[1]связь с ИТОГ ДЕНЬГИ 2024'!O15</f>
        <v>0</v>
      </c>
    </row>
    <row r="16" spans="2:14" ht="15.6" hidden="1">
      <c r="B16" s="11"/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M16" s="13">
        <f>E16-'[1]связь с ИТОГ ДЕНЬГИ 2024'!J16</f>
        <v>0</v>
      </c>
      <c r="N16" s="14">
        <f>K16-'[1]связь с ИТОГ ДЕНЬГИ 2024'!O16</f>
        <v>0</v>
      </c>
    </row>
    <row r="17" spans="2:14">
      <c r="B17" s="15" t="s">
        <v>19</v>
      </c>
      <c r="C17" s="12">
        <v>27701</v>
      </c>
      <c r="D17" s="12">
        <v>46297</v>
      </c>
      <c r="E17" s="12">
        <v>73998</v>
      </c>
      <c r="F17" s="12">
        <v>58140.633199999997</v>
      </c>
      <c r="G17" s="12">
        <v>94673.366800000003</v>
      </c>
      <c r="H17" s="12">
        <v>152814</v>
      </c>
      <c r="I17" s="12">
        <v>24349323.991735503</v>
      </c>
      <c r="J17" s="12">
        <v>40678317.931597829</v>
      </c>
      <c r="K17" s="12">
        <v>65027641.923333332</v>
      </c>
      <c r="M17" s="13"/>
    </row>
    <row r="18" spans="2:14" ht="15.6">
      <c r="B18" s="9" t="s">
        <v>20</v>
      </c>
      <c r="C18" s="12"/>
      <c r="D18" s="12"/>
      <c r="E18" s="12"/>
      <c r="F18" s="12"/>
      <c r="G18" s="12"/>
      <c r="H18" s="12"/>
      <c r="I18" s="12"/>
      <c r="J18" s="12"/>
      <c r="K18" s="12"/>
      <c r="M18" s="13"/>
    </row>
    <row r="19" spans="2:14" ht="15.6">
      <c r="B19" s="11" t="s">
        <v>21</v>
      </c>
      <c r="C19" s="12">
        <v>11191</v>
      </c>
      <c r="D19" s="12">
        <v>16809</v>
      </c>
      <c r="E19" s="12">
        <v>28000</v>
      </c>
      <c r="F19" s="12">
        <v>0</v>
      </c>
      <c r="G19" s="12">
        <v>0</v>
      </c>
      <c r="H19" s="12">
        <v>0</v>
      </c>
      <c r="I19" s="12">
        <v>9357049.6952500008</v>
      </c>
      <c r="J19" s="12">
        <v>14054387.304749999</v>
      </c>
      <c r="K19" s="12">
        <v>23411437</v>
      </c>
      <c r="M19" s="13">
        <f>E19-'[1]связь с ИТОГ ДЕНЬГИ 2024'!J19</f>
        <v>0</v>
      </c>
      <c r="N19" s="14">
        <f>K19-'[1]связь с ИТОГ ДЕНЬГИ 2024'!O19</f>
        <v>0</v>
      </c>
    </row>
    <row r="20" spans="2:14" ht="15.6" customHeight="1">
      <c r="B20" s="11" t="s">
        <v>22</v>
      </c>
      <c r="C20" s="12">
        <v>23869</v>
      </c>
      <c r="D20" s="12">
        <v>38912</v>
      </c>
      <c r="E20" s="12">
        <v>62781</v>
      </c>
      <c r="F20" s="12">
        <v>0</v>
      </c>
      <c r="G20" s="12">
        <v>0</v>
      </c>
      <c r="H20" s="12">
        <v>0</v>
      </c>
      <c r="I20" s="12">
        <v>19168671.079136048</v>
      </c>
      <c r="J20" s="12">
        <v>31249374.880863957</v>
      </c>
      <c r="K20" s="12">
        <v>50418045.960000008</v>
      </c>
      <c r="M20" s="13">
        <f>E20-'[1]связь с ИТОГ ДЕНЬГИ 2024'!J20</f>
        <v>0</v>
      </c>
      <c r="N20" s="14">
        <f>K20-'[1]связь с ИТОГ ДЕНЬГИ 2024'!O20</f>
        <v>0</v>
      </c>
    </row>
    <row r="21" spans="2:14" ht="15.6">
      <c r="B21" s="16" t="s">
        <v>23</v>
      </c>
      <c r="C21" s="12">
        <v>1</v>
      </c>
      <c r="D21" s="12">
        <v>1</v>
      </c>
      <c r="E21" s="12">
        <v>2</v>
      </c>
      <c r="F21" s="12">
        <v>0</v>
      </c>
      <c r="G21" s="12">
        <v>0</v>
      </c>
      <c r="H21" s="12">
        <v>0</v>
      </c>
      <c r="I21" s="12">
        <v>800.26</v>
      </c>
      <c r="J21" s="12">
        <v>800.26</v>
      </c>
      <c r="K21" s="12">
        <v>1600.52</v>
      </c>
      <c r="M21" s="13">
        <f>E21-'[1]связь с ИТОГ ДЕНЬГИ 2024'!J21</f>
        <v>0</v>
      </c>
      <c r="N21" s="14">
        <f>K21-'[1]связь с ИТОГ ДЕНЬГИ 2024'!O21</f>
        <v>0</v>
      </c>
    </row>
    <row r="22" spans="2:14" ht="15.6">
      <c r="B22" s="11" t="s">
        <v>24</v>
      </c>
      <c r="C22" s="12">
        <v>9073</v>
      </c>
      <c r="D22" s="12">
        <v>11827</v>
      </c>
      <c r="E22" s="12">
        <v>20900</v>
      </c>
      <c r="F22" s="12">
        <v>0</v>
      </c>
      <c r="G22" s="12">
        <v>0</v>
      </c>
      <c r="H22" s="12">
        <v>0</v>
      </c>
      <c r="I22" s="12">
        <v>7260758.9799999995</v>
      </c>
      <c r="J22" s="12">
        <v>9464675.0199999996</v>
      </c>
      <c r="K22" s="12">
        <v>16725434</v>
      </c>
      <c r="M22" s="13">
        <f>E22-'[1]связь с ИТОГ ДЕНЬГИ 2024'!J22</f>
        <v>0</v>
      </c>
      <c r="N22" s="14">
        <f>K22-'[1]связь с ИТОГ ДЕНЬГИ 2024'!O22</f>
        <v>0</v>
      </c>
    </row>
    <row r="23" spans="2:14" ht="15.6">
      <c r="B23" s="11" t="s">
        <v>25</v>
      </c>
      <c r="C23" s="12">
        <v>13818</v>
      </c>
      <c r="D23" s="12">
        <v>22182</v>
      </c>
      <c r="E23" s="12">
        <v>36000</v>
      </c>
      <c r="F23" s="12">
        <v>0</v>
      </c>
      <c r="G23" s="12">
        <v>0</v>
      </c>
      <c r="H23" s="12">
        <v>0</v>
      </c>
      <c r="I23" s="12">
        <v>11057992.68</v>
      </c>
      <c r="J23" s="12">
        <v>17751367.32</v>
      </c>
      <c r="K23" s="12">
        <v>28809360</v>
      </c>
      <c r="M23" s="13">
        <f>E23-'[1]связь с ИТОГ ДЕНЬГИ 2024'!J23</f>
        <v>0</v>
      </c>
      <c r="N23" s="14">
        <f>K23-'[1]связь с ИТОГ ДЕНЬГИ 2024'!O23</f>
        <v>0</v>
      </c>
    </row>
    <row r="24" spans="2:14" ht="15.6">
      <c r="B24" s="11" t="s">
        <v>26</v>
      </c>
      <c r="C24" s="12">
        <v>16190</v>
      </c>
      <c r="D24" s="12">
        <v>26810</v>
      </c>
      <c r="E24" s="12">
        <v>43000</v>
      </c>
      <c r="F24" s="12">
        <v>0</v>
      </c>
      <c r="G24" s="12">
        <v>0</v>
      </c>
      <c r="H24" s="12">
        <v>0</v>
      </c>
      <c r="I24" s="12">
        <v>12956209.4</v>
      </c>
      <c r="J24" s="12">
        <v>21454970.600000001</v>
      </c>
      <c r="K24" s="12">
        <v>34411180</v>
      </c>
      <c r="M24" s="13">
        <f>E24-'[1]связь с ИТОГ ДЕНЬГИ 2024'!J24</f>
        <v>0</v>
      </c>
      <c r="N24" s="14">
        <f>K24-'[1]связь с ИТОГ ДЕНЬГИ 2024'!O24</f>
        <v>0</v>
      </c>
    </row>
    <row r="25" spans="2:14" ht="15.6">
      <c r="B25" s="11" t="s">
        <v>27</v>
      </c>
      <c r="C25" s="12">
        <v>1880</v>
      </c>
      <c r="D25" s="12">
        <v>2620</v>
      </c>
      <c r="E25" s="12">
        <v>4500</v>
      </c>
      <c r="F25" s="12">
        <v>0</v>
      </c>
      <c r="G25" s="12">
        <v>0</v>
      </c>
      <c r="H25" s="12">
        <v>0</v>
      </c>
      <c r="I25" s="12">
        <v>1504488.8</v>
      </c>
      <c r="J25" s="12">
        <v>2096681.2</v>
      </c>
      <c r="K25" s="12">
        <v>3601170</v>
      </c>
      <c r="M25" s="13">
        <f>E25-'[1]связь с ИТОГ ДЕНЬГИ 2024'!J25</f>
        <v>0</v>
      </c>
      <c r="N25" s="14">
        <f>K25-'[1]связь с ИТОГ ДЕНЬГИ 2024'!O25</f>
        <v>0</v>
      </c>
    </row>
    <row r="26" spans="2:14" ht="15.6">
      <c r="B26" s="11" t="s">
        <v>28</v>
      </c>
      <c r="C26" s="12">
        <v>418</v>
      </c>
      <c r="D26" s="12">
        <v>582</v>
      </c>
      <c r="E26" s="12">
        <v>1000</v>
      </c>
      <c r="F26" s="12">
        <v>0</v>
      </c>
      <c r="G26" s="12">
        <v>0</v>
      </c>
      <c r="H26" s="12">
        <v>0</v>
      </c>
      <c r="I26" s="12">
        <v>334508.67999999993</v>
      </c>
      <c r="J26" s="12">
        <v>465751.31999999995</v>
      </c>
      <c r="K26" s="12">
        <v>800259.99999999988</v>
      </c>
      <c r="M26" s="13">
        <f>E26-'[1]связь с ИТОГ ДЕНЬГИ 2024'!J26</f>
        <v>0</v>
      </c>
      <c r="N26" s="14">
        <f>K26-'[1]связь с ИТОГ ДЕНЬГИ 2024'!O26</f>
        <v>0</v>
      </c>
    </row>
    <row r="27" spans="2:14" ht="15.6">
      <c r="B27" s="11" t="s">
        <v>29</v>
      </c>
      <c r="C27" s="12">
        <v>585</v>
      </c>
      <c r="D27" s="12">
        <v>815</v>
      </c>
      <c r="E27" s="12">
        <v>1400</v>
      </c>
      <c r="F27" s="12">
        <v>0</v>
      </c>
      <c r="G27" s="12">
        <v>0</v>
      </c>
      <c r="H27" s="12">
        <v>0</v>
      </c>
      <c r="I27" s="12">
        <v>468152.1</v>
      </c>
      <c r="J27" s="12">
        <v>652211.9</v>
      </c>
      <c r="K27" s="12">
        <v>1120364</v>
      </c>
      <c r="M27" s="13">
        <f>E27-'[1]связь с ИТОГ ДЕНЬГИ 2024'!J27</f>
        <v>0</v>
      </c>
      <c r="N27" s="14">
        <f>K27-'[1]связь с ИТОГ ДЕНЬГИ 2024'!O27</f>
        <v>0</v>
      </c>
    </row>
    <row r="28" spans="2:14" ht="15.6" customHeight="1">
      <c r="B28" s="11" t="s">
        <v>30</v>
      </c>
      <c r="C28" s="12">
        <v>836</v>
      </c>
      <c r="D28" s="12">
        <v>1164</v>
      </c>
      <c r="E28" s="12">
        <v>2000</v>
      </c>
      <c r="F28" s="12">
        <v>2064.92</v>
      </c>
      <c r="G28" s="12">
        <v>2875.0800000000004</v>
      </c>
      <c r="H28" s="12">
        <v>4940</v>
      </c>
      <c r="I28" s="12">
        <v>362207.61719999998</v>
      </c>
      <c r="J28" s="12">
        <v>504317.78280000004</v>
      </c>
      <c r="K28" s="12">
        <v>866525.4</v>
      </c>
      <c r="M28" s="13">
        <f>E28-'[1]связь с ИТОГ ДЕНЬГИ 2024'!J28</f>
        <v>0</v>
      </c>
      <c r="N28" s="14">
        <f>K28-'[1]связь с ИТОГ ДЕНЬГИ 2024'!O28</f>
        <v>0</v>
      </c>
    </row>
    <row r="29" spans="2:14" ht="15.6" hidden="1">
      <c r="B29" s="11" t="s">
        <v>31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M29" s="13">
        <f>E29-'[1]связь с ИТОГ ДЕНЬГИ 2024'!J29</f>
        <v>0</v>
      </c>
      <c r="N29" s="14">
        <f>K29-'[1]связь с ИТОГ ДЕНЬГИ 2024'!O29</f>
        <v>0</v>
      </c>
    </row>
    <row r="30" spans="2:14" ht="15.6" hidden="1">
      <c r="B30" s="11" t="s">
        <v>32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M30" s="13">
        <f>E30-'[1]связь с ИТОГ ДЕНЬГИ 2024'!J30</f>
        <v>0</v>
      </c>
      <c r="N30" s="14">
        <f>K30-'[1]связь с ИТОГ ДЕНЬГИ 2024'!O30</f>
        <v>0</v>
      </c>
    </row>
    <row r="31" spans="2:14" ht="15.6" hidden="1">
      <c r="B31" s="11" t="s">
        <v>33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M31" s="13">
        <f>E31-'[1]связь с ИТОГ ДЕНЬГИ 2024'!J31</f>
        <v>0</v>
      </c>
      <c r="N31" s="14">
        <f>K31-'[1]связь с ИТОГ ДЕНЬГИ 2024'!O31</f>
        <v>0</v>
      </c>
    </row>
    <row r="32" spans="2:14" ht="15.6" hidden="1">
      <c r="B32" s="11" t="s">
        <v>34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M32" s="13">
        <f>E32-'[1]связь с ИТОГ ДЕНЬГИ 2024'!J32</f>
        <v>0</v>
      </c>
      <c r="N32" s="14">
        <f>K32-'[1]связь с ИТОГ ДЕНЬГИ 2024'!O32</f>
        <v>0</v>
      </c>
    </row>
    <row r="33" spans="2:14" hidden="1">
      <c r="B33" s="17"/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M33" s="13">
        <f>E33-'[1]связь с ИТОГ ДЕНЬГИ 2024'!J33</f>
        <v>0</v>
      </c>
      <c r="N33" s="14">
        <f>K33-'[1]связь с ИТОГ ДЕНЬГИ 2024'!O33</f>
        <v>0</v>
      </c>
    </row>
    <row r="34" spans="2:14" hidden="1">
      <c r="B34" s="17"/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M34" s="13">
        <f>E34-'[1]связь с ИТОГ ДЕНЬГИ 2024'!J34</f>
        <v>0</v>
      </c>
      <c r="N34" s="14">
        <f>K34-'[1]связь с ИТОГ ДЕНЬГИ 2024'!O34</f>
        <v>0</v>
      </c>
    </row>
    <row r="35" spans="2:14" hidden="1">
      <c r="B35" s="17"/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M35" s="13">
        <f>E35-'[1]связь с ИТОГ ДЕНЬГИ 2024'!J35</f>
        <v>0</v>
      </c>
      <c r="N35" s="14">
        <f>K35-'[1]связь с ИТОГ ДЕНЬГИ 2024'!O35</f>
        <v>0</v>
      </c>
    </row>
    <row r="36" spans="2:14">
      <c r="B36" s="15" t="s">
        <v>35</v>
      </c>
      <c r="C36" s="12">
        <v>77861</v>
      </c>
      <c r="D36" s="12">
        <v>121722</v>
      </c>
      <c r="E36" s="12">
        <v>199583</v>
      </c>
      <c r="F36" s="12">
        <v>2064.92</v>
      </c>
      <c r="G36" s="12">
        <v>2875.0800000000004</v>
      </c>
      <c r="H36" s="12">
        <v>4940</v>
      </c>
      <c r="I36" s="12">
        <v>62470839.291586049</v>
      </c>
      <c r="J36" s="12">
        <v>97694537.588413954</v>
      </c>
      <c r="K36" s="12">
        <v>160165376.88000003</v>
      </c>
      <c r="M36" s="13"/>
    </row>
    <row r="37" spans="2:14" ht="15.6">
      <c r="B37" s="9" t="s">
        <v>36</v>
      </c>
      <c r="C37" s="12"/>
      <c r="D37" s="12"/>
      <c r="E37" s="12"/>
      <c r="F37" s="12"/>
      <c r="G37" s="12"/>
      <c r="H37" s="12"/>
      <c r="I37" s="12"/>
      <c r="J37" s="12"/>
      <c r="K37" s="12"/>
      <c r="M37" s="13"/>
    </row>
    <row r="38" spans="2:14" ht="15.6">
      <c r="B38" s="9" t="s">
        <v>37</v>
      </c>
      <c r="C38" s="12">
        <v>448.35135762894373</v>
      </c>
      <c r="D38" s="12">
        <v>1351.6486423710567</v>
      </c>
      <c r="E38" s="12">
        <v>1800.0000000000005</v>
      </c>
      <c r="F38" s="12">
        <v>159.40677966101694</v>
      </c>
      <c r="G38" s="12">
        <v>467.59322033898303</v>
      </c>
      <c r="H38" s="12">
        <v>627</v>
      </c>
      <c r="I38" s="12">
        <v>388501.42554213991</v>
      </c>
      <c r="J38" s="12">
        <v>1172880.2144578602</v>
      </c>
      <c r="K38" s="12">
        <v>1561381.6400000001</v>
      </c>
      <c r="M38" s="13">
        <f>E38-'[1]связь с ИТОГ ДЕНЬГИ 2024'!J38</f>
        <v>0</v>
      </c>
      <c r="N38" s="14">
        <f>K38-'[1]связь с ИТОГ ДЕНЬГИ 2024'!O38</f>
        <v>0</v>
      </c>
    </row>
    <row r="39" spans="2:14" ht="15.6">
      <c r="B39" s="9" t="s">
        <v>38</v>
      </c>
      <c r="C39" s="12">
        <v>330.7637301183712</v>
      </c>
      <c r="D39" s="12">
        <v>3869.2362698816287</v>
      </c>
      <c r="E39" s="12">
        <v>4200</v>
      </c>
      <c r="F39" s="12">
        <v>88.164948453608247</v>
      </c>
      <c r="G39" s="12">
        <v>980.8350515463917</v>
      </c>
      <c r="H39" s="12">
        <v>1069</v>
      </c>
      <c r="I39" s="12">
        <v>297344.29602466035</v>
      </c>
      <c r="J39" s="12">
        <v>3484437.9039753391</v>
      </c>
      <c r="K39" s="12">
        <v>3781782.1999999993</v>
      </c>
      <c r="M39" s="13">
        <f>E39-'[1]связь с ИТОГ ДЕНЬГИ 2024'!J39</f>
        <v>0</v>
      </c>
      <c r="N39" s="14">
        <f>K39-'[1]связь с ИТОГ ДЕНЬГИ 2024'!O39</f>
        <v>0</v>
      </c>
    </row>
    <row r="40" spans="2:14" ht="15.6">
      <c r="B40" s="9" t="s">
        <v>39</v>
      </c>
      <c r="C40" s="12">
        <v>2924.1536754990825</v>
      </c>
      <c r="D40" s="12">
        <v>2075.846324500917</v>
      </c>
      <c r="E40" s="12">
        <v>5000</v>
      </c>
      <c r="F40" s="12">
        <v>1198.1494845360824</v>
      </c>
      <c r="G40" s="12">
        <v>858.85051546391753</v>
      </c>
      <c r="H40" s="12">
        <v>2057</v>
      </c>
      <c r="I40" s="12">
        <v>2393440.5838331152</v>
      </c>
      <c r="J40" s="12">
        <v>1698161.3361668841</v>
      </c>
      <c r="K40" s="12">
        <v>4091601.919999999</v>
      </c>
      <c r="M40" s="13">
        <f>E40-'[1]связь с ИТОГ ДЕНЬГИ 2024'!J40</f>
        <v>0</v>
      </c>
      <c r="N40" s="14">
        <f>K40-'[1]связь с ИТОГ ДЕНЬГИ 2024'!O40</f>
        <v>0</v>
      </c>
    </row>
    <row r="41" spans="2:14" ht="15.6">
      <c r="B41" s="9" t="s">
        <v>40</v>
      </c>
      <c r="C41" s="12">
        <v>1246.1221708251639</v>
      </c>
      <c r="D41" s="12">
        <v>953.87782917483582</v>
      </c>
      <c r="E41" s="12">
        <v>2200</v>
      </c>
      <c r="F41" s="12">
        <v>1380.9801980198019</v>
      </c>
      <c r="G41" s="12">
        <v>1066.0198019801981</v>
      </c>
      <c r="H41" s="12">
        <v>2447</v>
      </c>
      <c r="I41" s="12">
        <v>1147681.0010552804</v>
      </c>
      <c r="J41" s="12">
        <v>877343.23894471955</v>
      </c>
      <c r="K41" s="12">
        <v>2025024.24</v>
      </c>
      <c r="M41" s="13">
        <f>E41-'[1]связь с ИТОГ ДЕНЬГИ 2024'!J41</f>
        <v>0</v>
      </c>
      <c r="N41" s="14">
        <f>K41-'[1]связь с ИТОГ ДЕНЬГИ 2024'!O41</f>
        <v>0</v>
      </c>
    </row>
    <row r="42" spans="2:14" ht="15.6">
      <c r="B42" s="9" t="s">
        <v>41</v>
      </c>
      <c r="C42" s="12">
        <v>94.665400588293579</v>
      </c>
      <c r="D42" s="12">
        <v>2305.3345994117062</v>
      </c>
      <c r="E42" s="12">
        <v>2400</v>
      </c>
      <c r="F42" s="12">
        <v>57.02513966480447</v>
      </c>
      <c r="G42" s="12">
        <v>1303.9748603351954</v>
      </c>
      <c r="H42" s="12">
        <v>1361</v>
      </c>
      <c r="I42" s="12">
        <v>85718.859956257016</v>
      </c>
      <c r="J42" s="12">
        <v>2098154.8800437427</v>
      </c>
      <c r="K42" s="12">
        <v>2183873.7399999998</v>
      </c>
      <c r="M42" s="13">
        <f>E42-'[1]связь с ИТОГ ДЕНЬГИ 2024'!J42</f>
        <v>0</v>
      </c>
      <c r="N42" s="14">
        <f>K42-'[1]связь с ИТОГ ДЕНЬГИ 2024'!O42</f>
        <v>0</v>
      </c>
    </row>
    <row r="43" spans="2:14" ht="15.6">
      <c r="B43" s="9" t="s">
        <v>42</v>
      </c>
      <c r="C43" s="12">
        <v>327.97617951019458</v>
      </c>
      <c r="D43" s="12">
        <v>3172.023820489806</v>
      </c>
      <c r="E43" s="12">
        <v>3500.0000000000005</v>
      </c>
      <c r="F43" s="12">
        <v>216.46875</v>
      </c>
      <c r="G43" s="12">
        <v>2092.53125</v>
      </c>
      <c r="H43" s="12">
        <v>2309</v>
      </c>
      <c r="I43" s="12">
        <v>262770.5806383054</v>
      </c>
      <c r="J43" s="12">
        <v>2541443.4693616955</v>
      </c>
      <c r="K43" s="12">
        <v>2804214.0500000007</v>
      </c>
      <c r="M43" s="13">
        <f>E43-'[1]связь с ИТОГ ДЕНЬГИ 2024'!J43</f>
        <v>0</v>
      </c>
      <c r="N43" s="14">
        <f>K43-'[1]связь с ИТОГ ДЕНЬГИ 2024'!O43</f>
        <v>0</v>
      </c>
    </row>
    <row r="44" spans="2:14" ht="15.6">
      <c r="B44" s="9" t="s">
        <v>43</v>
      </c>
      <c r="C44" s="12">
        <v>341.84215408435944</v>
      </c>
      <c r="D44" s="12">
        <v>1558.1578459156408</v>
      </c>
      <c r="E44" s="12">
        <v>1900.0000000000002</v>
      </c>
      <c r="F44" s="12">
        <v>121.4</v>
      </c>
      <c r="G44" s="12">
        <v>485.6</v>
      </c>
      <c r="H44" s="12">
        <v>607</v>
      </c>
      <c r="I44" s="12">
        <v>437962.09160344832</v>
      </c>
      <c r="J44" s="12">
        <v>2005122.1683965519</v>
      </c>
      <c r="K44" s="12">
        <v>2443084.2600000002</v>
      </c>
      <c r="M44" s="13">
        <f>E44-'[1]связь с ИТОГ ДЕНЬГИ 2024'!J44</f>
        <v>0</v>
      </c>
      <c r="N44" s="14">
        <f>K44-'[1]связь с ИТОГ ДЕНЬГИ 2024'!O44</f>
        <v>0</v>
      </c>
    </row>
    <row r="45" spans="2:14" ht="15.6">
      <c r="B45" s="9" t="s">
        <v>44</v>
      </c>
      <c r="C45" s="12">
        <v>235.03287399314573</v>
      </c>
      <c r="D45" s="12">
        <v>4464.9671260068544</v>
      </c>
      <c r="E45" s="12">
        <v>4700</v>
      </c>
      <c r="F45" s="12">
        <v>28.171428571428571</v>
      </c>
      <c r="G45" s="12">
        <v>464.82857142857142</v>
      </c>
      <c r="H45" s="12">
        <v>493</v>
      </c>
      <c r="I45" s="12">
        <v>216187.23864542189</v>
      </c>
      <c r="J45" s="12">
        <v>4116362.6513545788</v>
      </c>
      <c r="K45" s="12">
        <v>4332549.8900000006</v>
      </c>
      <c r="M45" s="13">
        <f>E45-'[1]связь с ИТОГ ДЕНЬГИ 2024'!J45</f>
        <v>0</v>
      </c>
      <c r="N45" s="14">
        <f>K45-'[1]связь с ИТОГ ДЕНЬГИ 2024'!O45</f>
        <v>0</v>
      </c>
    </row>
    <row r="46" spans="2:14" ht="15.6">
      <c r="B46" s="9" t="s">
        <v>45</v>
      </c>
      <c r="C46" s="12">
        <v>383.04355410779283</v>
      </c>
      <c r="D46" s="12">
        <v>216.95644589220711</v>
      </c>
      <c r="E46" s="12">
        <v>600</v>
      </c>
      <c r="F46" s="12">
        <v>131.35</v>
      </c>
      <c r="G46" s="12">
        <v>81.649999999999991</v>
      </c>
      <c r="H46" s="12">
        <v>213</v>
      </c>
      <c r="I46" s="12">
        <v>393358.95609375002</v>
      </c>
      <c r="J46" s="12">
        <v>221536.38390625003</v>
      </c>
      <c r="K46" s="12">
        <v>614895.34000000008</v>
      </c>
      <c r="M46" s="13">
        <f>E46-'[1]связь с ИТОГ ДЕНЬГИ 2024'!J46</f>
        <v>0</v>
      </c>
      <c r="N46" s="14">
        <f>K46-'[1]связь с ИТОГ ДЕНЬГИ 2024'!O46</f>
        <v>0</v>
      </c>
    </row>
    <row r="47" spans="2:14" ht="15.6">
      <c r="B47" s="9" t="s">
        <v>46</v>
      </c>
      <c r="C47" s="12">
        <v>62.830879329749827</v>
      </c>
      <c r="D47" s="12">
        <v>2437.1691206702499</v>
      </c>
      <c r="E47" s="12">
        <v>2499.9999999999995</v>
      </c>
      <c r="F47" s="12">
        <v>29.065830721003135</v>
      </c>
      <c r="G47" s="12">
        <v>1129.9341692789969</v>
      </c>
      <c r="H47" s="12">
        <v>1159</v>
      </c>
      <c r="I47" s="12">
        <v>59050.613083236349</v>
      </c>
      <c r="J47" s="12">
        <v>2290173.6769167632</v>
      </c>
      <c r="K47" s="12">
        <v>2349224.2899999996</v>
      </c>
      <c r="M47" s="13">
        <f>E47-'[1]связь с ИТОГ ДЕНЬГИ 2024'!J47</f>
        <v>0</v>
      </c>
      <c r="N47" s="14">
        <f>K47-'[1]связь с ИТОГ ДЕНЬГИ 2024'!O47</f>
        <v>0</v>
      </c>
    </row>
    <row r="48" spans="2:14" ht="15.6">
      <c r="B48" s="9" t="s">
        <v>47</v>
      </c>
      <c r="C48" s="12">
        <v>1087.5246274834435</v>
      </c>
      <c r="D48" s="12">
        <v>912.47537251655638</v>
      </c>
      <c r="E48" s="12">
        <v>2000</v>
      </c>
      <c r="F48" s="12">
        <v>510.10424710424712</v>
      </c>
      <c r="G48" s="12">
        <v>426.89575289575293</v>
      </c>
      <c r="H48" s="12">
        <v>937</v>
      </c>
      <c r="I48" s="12">
        <v>824799.5590076613</v>
      </c>
      <c r="J48" s="12">
        <v>692137.10099233885</v>
      </c>
      <c r="K48" s="12">
        <v>1516936.6600000001</v>
      </c>
      <c r="M48" s="13">
        <f>E48-'[1]связь с ИТОГ ДЕНЬГИ 2024'!J48</f>
        <v>0</v>
      </c>
      <c r="N48" s="14">
        <f>K48-'[1]связь с ИТОГ ДЕНЬГИ 2024'!O48</f>
        <v>0</v>
      </c>
    </row>
    <row r="49" spans="2:14" ht="15.6">
      <c r="B49" s="9" t="s">
        <v>48</v>
      </c>
      <c r="C49" s="12">
        <v>3787.8029471767677</v>
      </c>
      <c r="D49" s="12">
        <v>16712.19705282323</v>
      </c>
      <c r="E49" s="12">
        <v>20500</v>
      </c>
      <c r="F49" s="12">
        <v>2304.8419994254527</v>
      </c>
      <c r="G49" s="12">
        <v>10134.158000574547</v>
      </c>
      <c r="H49" s="12">
        <v>12439</v>
      </c>
      <c r="I49" s="12">
        <v>2919881.1663019257</v>
      </c>
      <c r="J49" s="12">
        <v>12886369.313698072</v>
      </c>
      <c r="K49" s="12">
        <v>15806250.479999997</v>
      </c>
      <c r="M49" s="13">
        <f>E49-'[1]связь с ИТОГ ДЕНЬГИ 2024'!J49</f>
        <v>0</v>
      </c>
      <c r="N49" s="14">
        <f>K49-'[1]связь с ИТОГ ДЕНЬГИ 2024'!O49</f>
        <v>0</v>
      </c>
    </row>
    <row r="50" spans="2:14" ht="15.6">
      <c r="B50" s="9" t="s">
        <v>49</v>
      </c>
      <c r="C50" s="12">
        <v>1462.5987400180572</v>
      </c>
      <c r="D50" s="12">
        <v>2937.4012599819434</v>
      </c>
      <c r="E50" s="12">
        <v>4400.0000000000009</v>
      </c>
      <c r="F50" s="12">
        <v>0</v>
      </c>
      <c r="G50" s="12">
        <v>0</v>
      </c>
      <c r="H50" s="12">
        <v>0</v>
      </c>
      <c r="I50" s="12">
        <v>1208990.9428516834</v>
      </c>
      <c r="J50" s="12">
        <v>2428069.5871483167</v>
      </c>
      <c r="K50" s="12">
        <v>3637060.5300000003</v>
      </c>
      <c r="M50" s="13">
        <f>E50-'[1]связь с ИТОГ ДЕНЬГИ 2024'!J50</f>
        <v>0</v>
      </c>
      <c r="N50" s="14">
        <f>K50-'[1]связь с ИТОГ ДЕНЬГИ 2024'!O50</f>
        <v>0</v>
      </c>
    </row>
    <row r="51" spans="2:14" ht="15.6">
      <c r="B51" s="9" t="s">
        <v>50</v>
      </c>
      <c r="C51" s="12">
        <v>868.19671514476624</v>
      </c>
      <c r="D51" s="12">
        <v>7631.8032848552339</v>
      </c>
      <c r="E51" s="12">
        <v>8500</v>
      </c>
      <c r="F51" s="12">
        <v>180</v>
      </c>
      <c r="G51" s="12">
        <v>1512</v>
      </c>
      <c r="H51" s="12">
        <v>1692</v>
      </c>
      <c r="I51" s="12">
        <v>716920.75514682988</v>
      </c>
      <c r="J51" s="12">
        <v>6309287.10485317</v>
      </c>
      <c r="K51" s="12">
        <v>7026207.8599999994</v>
      </c>
      <c r="M51" s="13">
        <f>E51-'[1]связь с ИТОГ ДЕНЬГИ 2024'!J51</f>
        <v>0</v>
      </c>
      <c r="N51" s="14">
        <f>K51-'[1]связь с ИТОГ ДЕНЬГИ 2024'!O51</f>
        <v>0</v>
      </c>
    </row>
    <row r="52" spans="2:14" ht="15.6">
      <c r="B52" s="9" t="s">
        <v>51</v>
      </c>
      <c r="C52" s="12">
        <v>1423.816513566399</v>
      </c>
      <c r="D52" s="12">
        <v>2476.183486433602</v>
      </c>
      <c r="E52" s="12">
        <v>3900.0000000000009</v>
      </c>
      <c r="F52" s="12">
        <v>412.13333333333333</v>
      </c>
      <c r="G52" s="12">
        <v>711.86666666666667</v>
      </c>
      <c r="H52" s="12">
        <v>1124</v>
      </c>
      <c r="I52" s="12">
        <v>1189126.8366248463</v>
      </c>
      <c r="J52" s="12">
        <v>2068634.5833751541</v>
      </c>
      <c r="K52" s="12">
        <v>3257761.4200000004</v>
      </c>
      <c r="M52" s="13">
        <f>E52-'[1]связь с ИТОГ ДЕНЬГИ 2024'!J52</f>
        <v>0</v>
      </c>
      <c r="N52" s="14">
        <f>K52-'[1]связь с ИТОГ ДЕНЬГИ 2024'!O52</f>
        <v>0</v>
      </c>
    </row>
    <row r="53" spans="2:14" ht="15.6">
      <c r="B53" s="9" t="s">
        <v>52</v>
      </c>
      <c r="C53" s="12">
        <v>97.132551110340827</v>
      </c>
      <c r="D53" s="12">
        <v>1002.8674488896592</v>
      </c>
      <c r="E53" s="12">
        <v>1100</v>
      </c>
      <c r="F53" s="12">
        <v>7.4117647058823533</v>
      </c>
      <c r="G53" s="12">
        <v>55.588235294117652</v>
      </c>
      <c r="H53" s="12">
        <v>63.000000000000007</v>
      </c>
      <c r="I53" s="12">
        <v>110284.58074149681</v>
      </c>
      <c r="J53" s="12">
        <v>1142386.1992585033</v>
      </c>
      <c r="K53" s="12">
        <v>1252670.78</v>
      </c>
      <c r="M53" s="13">
        <f>E53-'[1]связь с ИТОГ ДЕНЬГИ 2024'!J53</f>
        <v>0</v>
      </c>
      <c r="N53" s="14">
        <f>K53-'[1]связь с ИТОГ ДЕНЬГИ 2024'!O53</f>
        <v>0</v>
      </c>
    </row>
    <row r="54" spans="2:14" ht="15.6">
      <c r="B54" s="9" t="s">
        <v>53</v>
      </c>
      <c r="C54" s="12">
        <v>1515.7054567008224</v>
      </c>
      <c r="D54" s="12">
        <v>684.29454329917769</v>
      </c>
      <c r="E54" s="12">
        <v>2200</v>
      </c>
      <c r="F54" s="12">
        <v>446.32727272727271</v>
      </c>
      <c r="G54" s="12">
        <v>199.67272727272726</v>
      </c>
      <c r="H54" s="12">
        <v>646</v>
      </c>
      <c r="I54" s="12">
        <v>1378137.9500160816</v>
      </c>
      <c r="J54" s="12">
        <v>622385.41998391866</v>
      </c>
      <c r="K54" s="12">
        <v>2000523.37</v>
      </c>
      <c r="M54" s="13">
        <f>E54-'[1]связь с ИТОГ ДЕНЬГИ 2024'!J54</f>
        <v>0</v>
      </c>
      <c r="N54" s="14">
        <f>K54-'[1]связь с ИТОГ ДЕНЬГИ 2024'!O54</f>
        <v>0</v>
      </c>
    </row>
    <row r="55" spans="2:14" ht="15.6">
      <c r="B55" s="9" t="s">
        <v>54</v>
      </c>
      <c r="C55" s="12">
        <v>9835.8014422558117</v>
      </c>
      <c r="D55" s="12">
        <v>13164.198557744188</v>
      </c>
      <c r="E55" s="12">
        <v>23000</v>
      </c>
      <c r="F55" s="12">
        <v>331.41004184100416</v>
      </c>
      <c r="G55" s="12">
        <v>437.58995815899578</v>
      </c>
      <c r="H55" s="12">
        <v>769</v>
      </c>
      <c r="I55" s="12">
        <v>7826658.2088244129</v>
      </c>
      <c r="J55" s="12">
        <v>10475864.471175587</v>
      </c>
      <c r="K55" s="12">
        <v>18302522.68</v>
      </c>
      <c r="M55" s="13">
        <f>E55-'[1]связь с ИТОГ ДЕНЬГИ 2024'!J55</f>
        <v>0</v>
      </c>
      <c r="N55" s="14">
        <f>K55-'[1]связь с ИТОГ ДЕНЬГИ 2024'!O55</f>
        <v>0</v>
      </c>
    </row>
    <row r="56" spans="2:14" ht="15.6">
      <c r="B56" s="9" t="s">
        <v>55</v>
      </c>
      <c r="C56" s="12">
        <v>618.62815154505836</v>
      </c>
      <c r="D56" s="12">
        <v>5981.3718484549418</v>
      </c>
      <c r="E56" s="12">
        <v>6600</v>
      </c>
      <c r="F56" s="12">
        <v>284.24250681198907</v>
      </c>
      <c r="G56" s="12">
        <v>2573.7574931880108</v>
      </c>
      <c r="H56" s="12">
        <v>2858</v>
      </c>
      <c r="I56" s="12">
        <v>713301.36504903832</v>
      </c>
      <c r="J56" s="12">
        <v>6929220.2049509613</v>
      </c>
      <c r="K56" s="12">
        <v>7642521.5699999994</v>
      </c>
      <c r="M56" s="13">
        <f>E56-'[1]связь с ИТОГ ДЕНЬГИ 2024'!J56</f>
        <v>0</v>
      </c>
      <c r="N56" s="14">
        <f>K56-'[1]связь с ИТОГ ДЕНЬГИ 2024'!O56</f>
        <v>0</v>
      </c>
    </row>
    <row r="57" spans="2:14" ht="15.6">
      <c r="B57" s="9" t="s">
        <v>56</v>
      </c>
      <c r="C57" s="12">
        <v>2636.526441838721</v>
      </c>
      <c r="D57" s="12">
        <v>1863.4735581612797</v>
      </c>
      <c r="E57" s="12">
        <v>4500.0000000000009</v>
      </c>
      <c r="F57" s="12">
        <v>641.94174757281553</v>
      </c>
      <c r="G57" s="12">
        <v>460.05825242718447</v>
      </c>
      <c r="H57" s="12">
        <v>1102</v>
      </c>
      <c r="I57" s="12">
        <v>2595437.237615128</v>
      </c>
      <c r="J57" s="12">
        <v>1833452.0923848725</v>
      </c>
      <c r="K57" s="12">
        <v>4428889.33</v>
      </c>
      <c r="M57" s="13">
        <f>E57-'[1]связь с ИТОГ ДЕНЬГИ 2024'!J57</f>
        <v>0</v>
      </c>
      <c r="N57" s="14">
        <f>K57-'[1]связь с ИТОГ ДЕНЬГИ 2024'!O57</f>
        <v>0</v>
      </c>
    </row>
    <row r="58" spans="2:14" ht="15.6">
      <c r="B58" s="9" t="s">
        <v>57</v>
      </c>
      <c r="C58" s="12">
        <v>586.80057147543164</v>
      </c>
      <c r="D58" s="12">
        <v>513.19942852456825</v>
      </c>
      <c r="E58" s="12">
        <v>1100</v>
      </c>
      <c r="F58" s="12">
        <v>10</v>
      </c>
      <c r="G58" s="12">
        <v>10</v>
      </c>
      <c r="H58" s="12">
        <v>20</v>
      </c>
      <c r="I58" s="12">
        <v>605988.20770704234</v>
      </c>
      <c r="J58" s="12">
        <v>529656.38229295774</v>
      </c>
      <c r="K58" s="12">
        <v>1135644.5900000001</v>
      </c>
      <c r="M58" s="13">
        <f>E58-'[1]связь с ИТОГ ДЕНЬГИ 2024'!J58</f>
        <v>0</v>
      </c>
      <c r="N58" s="14">
        <f>K58-'[1]связь с ИТОГ ДЕНЬГИ 2024'!O58</f>
        <v>0</v>
      </c>
    </row>
    <row r="59" spans="2:14" ht="15.6">
      <c r="B59" s="9" t="s">
        <v>58</v>
      </c>
      <c r="C59" s="12">
        <v>1071.1368086677694</v>
      </c>
      <c r="D59" s="12">
        <v>228.86319133223043</v>
      </c>
      <c r="E59" s="12">
        <v>1299.9999999999998</v>
      </c>
      <c r="F59" s="12">
        <v>53.684210526315788</v>
      </c>
      <c r="G59" s="12">
        <v>14.315789473684211</v>
      </c>
      <c r="H59" s="12">
        <v>68</v>
      </c>
      <c r="I59" s="12">
        <v>1026862.073751257</v>
      </c>
      <c r="J59" s="12">
        <v>219011.20624874288</v>
      </c>
      <c r="K59" s="12">
        <v>1245873.2799999998</v>
      </c>
      <c r="M59" s="13">
        <f>E59-'[1]связь с ИТОГ ДЕНЬГИ 2024'!J59</f>
        <v>0</v>
      </c>
      <c r="N59" s="14">
        <f>K59-'[1]связь с ИТОГ ДЕНЬГИ 2024'!O59</f>
        <v>0</v>
      </c>
    </row>
    <row r="60" spans="2:14" ht="15.6">
      <c r="B60" s="9" t="s">
        <v>59</v>
      </c>
      <c r="C60" s="12">
        <v>500.63864157609083</v>
      </c>
      <c r="D60" s="12">
        <v>899.36135842390911</v>
      </c>
      <c r="E60" s="12">
        <v>1400</v>
      </c>
      <c r="F60" s="12">
        <v>377.60655737704917</v>
      </c>
      <c r="G60" s="12">
        <v>669.39344262295083</v>
      </c>
      <c r="H60" s="12">
        <v>1047</v>
      </c>
      <c r="I60" s="12">
        <v>396179.28359353001</v>
      </c>
      <c r="J60" s="12">
        <v>712837.69640646991</v>
      </c>
      <c r="K60" s="12">
        <v>1109016.98</v>
      </c>
      <c r="M60" s="13">
        <f>E60-'[1]связь с ИТОГ ДЕНЬГИ 2024'!J60</f>
        <v>0</v>
      </c>
      <c r="N60" s="14">
        <f>K60-'[1]связь с ИТОГ ДЕНЬГИ 2024'!O60</f>
        <v>0</v>
      </c>
    </row>
    <row r="61" spans="2:14" ht="15.6">
      <c r="B61" s="9" t="s">
        <v>60</v>
      </c>
      <c r="C61" s="12">
        <v>1018.0112772033993</v>
      </c>
      <c r="D61" s="12">
        <v>981.98872279660088</v>
      </c>
      <c r="E61" s="12">
        <v>2000.0000000000002</v>
      </c>
      <c r="F61" s="12">
        <v>491.60883280757099</v>
      </c>
      <c r="G61" s="12">
        <v>482.39116719242901</v>
      </c>
      <c r="H61" s="12">
        <v>974</v>
      </c>
      <c r="I61" s="12">
        <v>1087002.709761031</v>
      </c>
      <c r="J61" s="12">
        <v>1046447.6902389692</v>
      </c>
      <c r="K61" s="12">
        <v>2133450.4000000004</v>
      </c>
      <c r="M61" s="13">
        <f>E61-'[1]связь с ИТОГ ДЕНЬГИ 2024'!J61</f>
        <v>0</v>
      </c>
      <c r="N61" s="14">
        <f>K61-'[1]связь с ИТОГ ДЕНЬГИ 2024'!O61</f>
        <v>0</v>
      </c>
    </row>
    <row r="62" spans="2:14">
      <c r="B62" s="15" t="s">
        <v>61</v>
      </c>
      <c r="C62" s="12">
        <v>32905.102861447973</v>
      </c>
      <c r="D62" s="12">
        <v>78394.897138552027</v>
      </c>
      <c r="E62" s="12">
        <v>111300</v>
      </c>
      <c r="F62" s="12">
        <v>9461.4950738606767</v>
      </c>
      <c r="G62" s="12">
        <v>26619.504926139318</v>
      </c>
      <c r="H62" s="12">
        <v>36081</v>
      </c>
      <c r="I62" s="12">
        <v>28281586.523467578</v>
      </c>
      <c r="J62" s="12">
        <v>68401374.976532429</v>
      </c>
      <c r="K62" s="12">
        <v>96682961.5</v>
      </c>
      <c r="M62" s="13"/>
    </row>
    <row r="63" spans="2:14" ht="15.6" hidden="1">
      <c r="B63" s="9" t="s">
        <v>62</v>
      </c>
      <c r="C63" s="12"/>
      <c r="D63" s="12"/>
      <c r="E63" s="12"/>
      <c r="F63" s="12"/>
      <c r="G63" s="12"/>
      <c r="H63" s="12"/>
      <c r="I63" s="12"/>
      <c r="J63" s="12"/>
      <c r="K63" s="12"/>
      <c r="M63" s="13"/>
    </row>
    <row r="64" spans="2:14" ht="15.6" hidden="1">
      <c r="B64" s="18" t="s">
        <v>63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M64" s="13">
        <f>E64-'[1]связь с ИТОГ ДЕНЬГИ 2024'!J64</f>
        <v>0</v>
      </c>
      <c r="N64" s="14">
        <f>K64-'[1]связь с ИТОГ ДЕНЬГИ 2024'!O64</f>
        <v>0</v>
      </c>
    </row>
    <row r="65" spans="2:14" ht="15.6" hidden="1">
      <c r="B65" s="19" t="s">
        <v>64</v>
      </c>
      <c r="C65" s="12">
        <v>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M65" s="13">
        <f>E65-'[1]связь с ИТОГ ДЕНЬГИ 2024'!J65</f>
        <v>0</v>
      </c>
      <c r="N65" s="14">
        <f>K65-'[1]связь с ИТОГ ДЕНЬГИ 2024'!O65</f>
        <v>0</v>
      </c>
    </row>
    <row r="66" spans="2:14" ht="15.6" hidden="1">
      <c r="B66" s="19" t="s">
        <v>65</v>
      </c>
      <c r="C66" s="12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M66" s="13">
        <f>E66-'[1]связь с ИТОГ ДЕНЬГИ 2024'!J66</f>
        <v>0</v>
      </c>
      <c r="N66" s="14">
        <f>K66-'[1]связь с ИТОГ ДЕНЬГИ 2024'!O66</f>
        <v>0</v>
      </c>
    </row>
    <row r="67" spans="2:14" ht="15.6" hidden="1">
      <c r="B67" s="19" t="s">
        <v>66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M67" s="13">
        <f>E67-'[1]связь с ИТОГ ДЕНЬГИ 2024'!J67</f>
        <v>0</v>
      </c>
      <c r="N67" s="14">
        <f>K67-'[1]связь с ИТОГ ДЕНЬГИ 2024'!O67</f>
        <v>0</v>
      </c>
    </row>
    <row r="68" spans="2:14" ht="15.6" hidden="1">
      <c r="B68" s="19" t="s">
        <v>67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M68" s="13">
        <f>E68-'[1]связь с ИТОГ ДЕНЬГИ 2024'!J68</f>
        <v>0</v>
      </c>
      <c r="N68" s="14">
        <f>K68-'[1]связь с ИТОГ ДЕНЬГИ 2024'!O68</f>
        <v>0</v>
      </c>
    </row>
    <row r="69" spans="2:14" ht="15.6" hidden="1">
      <c r="B69" s="11" t="s">
        <v>68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M69" s="13">
        <f>E69-'[1]связь с ИТОГ ДЕНЬГИ 2024'!J69</f>
        <v>0</v>
      </c>
      <c r="N69" s="14">
        <f>K69-'[1]связь с ИТОГ ДЕНЬГИ 2024'!O69</f>
        <v>0</v>
      </c>
    </row>
    <row r="70" spans="2:14" ht="15.6" hidden="1">
      <c r="B70" s="11" t="s">
        <v>69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M70" s="13">
        <f>E70-'[1]связь с ИТОГ ДЕНЬГИ 2024'!J70</f>
        <v>0</v>
      </c>
      <c r="N70" s="14">
        <f>K70-'[1]связь с ИТОГ ДЕНЬГИ 2024'!O70</f>
        <v>0</v>
      </c>
    </row>
    <row r="71" spans="2:14" ht="15.6" hidden="1">
      <c r="B71" s="11" t="s">
        <v>70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M71" s="13">
        <f>E71-'[1]связь с ИТОГ ДЕНЬГИ 2024'!J71</f>
        <v>0</v>
      </c>
      <c r="N71" s="14">
        <f>K71-'[1]связь с ИТОГ ДЕНЬГИ 2024'!O71</f>
        <v>0</v>
      </c>
    </row>
    <row r="72" spans="2:14" ht="15.6" hidden="1">
      <c r="B72" s="19" t="s">
        <v>71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M72" s="13">
        <f>E72-'[1]связь с ИТОГ ДЕНЬГИ 2024'!J72</f>
        <v>0</v>
      </c>
      <c r="N72" s="14">
        <f>K72-'[1]связь с ИТОГ ДЕНЬГИ 2024'!O72</f>
        <v>0</v>
      </c>
    </row>
    <row r="73" spans="2:14" ht="15.6" hidden="1">
      <c r="B73" s="11" t="s">
        <v>72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M73" s="13">
        <f>E73-'[1]связь с ИТОГ ДЕНЬГИ 2024'!J73</f>
        <v>0</v>
      </c>
      <c r="N73" s="14">
        <f>K73-'[1]связь с ИТОГ ДЕНЬГИ 2024'!O73</f>
        <v>0</v>
      </c>
    </row>
    <row r="74" spans="2:14" ht="15.6" hidden="1">
      <c r="B74" s="11" t="s">
        <v>73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M74" s="13">
        <f>E74-'[1]связь с ИТОГ ДЕНЬГИ 2024'!J74</f>
        <v>0</v>
      </c>
      <c r="N74" s="14">
        <f>K74-'[1]связь с ИТОГ ДЕНЬГИ 2024'!O74</f>
        <v>0</v>
      </c>
    </row>
    <row r="75" spans="2:14" ht="15.6" hidden="1">
      <c r="B75" s="11" t="s">
        <v>74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M75" s="13">
        <f>E75-'[1]связь с ИТОГ ДЕНЬГИ 2024'!J75</f>
        <v>0</v>
      </c>
      <c r="N75" s="14">
        <f>K75-'[1]связь с ИТОГ ДЕНЬГИ 2024'!O75</f>
        <v>0</v>
      </c>
    </row>
    <row r="76" spans="2:14" ht="15.6" hidden="1">
      <c r="B76" s="11" t="s">
        <v>75</v>
      </c>
      <c r="C76" s="12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M76" s="13">
        <f>E76-'[1]связь с ИТОГ ДЕНЬГИ 2024'!J76</f>
        <v>0</v>
      </c>
      <c r="N76" s="14">
        <f>K76-'[1]связь с ИТОГ ДЕНЬГИ 2024'!O76</f>
        <v>0</v>
      </c>
    </row>
    <row r="77" spans="2:14" ht="15.6" hidden="1">
      <c r="B77" s="11" t="s">
        <v>76</v>
      </c>
      <c r="C77" s="12"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M77" s="13">
        <f>E77-'[1]связь с ИТОГ ДЕНЬГИ 2024'!J77</f>
        <v>0</v>
      </c>
      <c r="N77" s="14">
        <f>K77-'[1]связь с ИТОГ ДЕНЬГИ 2024'!O77</f>
        <v>0</v>
      </c>
    </row>
    <row r="78" spans="2:14" ht="15.6" hidden="1">
      <c r="B78" s="11" t="s">
        <v>77</v>
      </c>
      <c r="C78" s="12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M78" s="13">
        <f>E78-'[1]связь с ИТОГ ДЕНЬГИ 2024'!J78</f>
        <v>0</v>
      </c>
      <c r="N78" s="14">
        <f>K78-'[1]связь с ИТОГ ДЕНЬГИ 2024'!O78</f>
        <v>0</v>
      </c>
    </row>
    <row r="79" spans="2:14" ht="15.6" hidden="1">
      <c r="B79" s="11" t="s">
        <v>78</v>
      </c>
      <c r="C79" s="12">
        <v>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M79" s="13">
        <f>E79-'[1]связь с ИТОГ ДЕНЬГИ 2024'!J79</f>
        <v>0</v>
      </c>
      <c r="N79" s="14">
        <f>K79-'[1]связь с ИТОГ ДЕНЬГИ 2024'!O79</f>
        <v>0</v>
      </c>
    </row>
    <row r="80" spans="2:14" ht="15.6" hidden="1">
      <c r="B80" s="20" t="s">
        <v>79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M80" s="13">
        <f>E80-'[1]связь с ИТОГ ДЕНЬГИ 2024'!J80</f>
        <v>0</v>
      </c>
      <c r="N80" s="14">
        <f>K80-'[1]связь с ИТОГ ДЕНЬГИ 2024'!O80</f>
        <v>0</v>
      </c>
    </row>
    <row r="81" spans="2:14" ht="15.6" hidden="1">
      <c r="B81" s="20" t="s">
        <v>80</v>
      </c>
      <c r="C81" s="12">
        <v>0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M81" s="13">
        <f>E81-'[1]связь с ИТОГ ДЕНЬГИ 2024'!J81</f>
        <v>0</v>
      </c>
      <c r="N81" s="14">
        <f>K81-'[1]связь с ИТОГ ДЕНЬГИ 2024'!O81</f>
        <v>0</v>
      </c>
    </row>
    <row r="82" spans="2:14" ht="15.6" hidden="1">
      <c r="B82" s="20" t="s">
        <v>81</v>
      </c>
      <c r="C82" s="12">
        <v>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M82" s="13">
        <f>E82-'[1]связь с ИТОГ ДЕНЬГИ 2024'!J82</f>
        <v>0</v>
      </c>
      <c r="N82" s="14">
        <f>K82-'[1]связь с ИТОГ ДЕНЬГИ 2024'!O82</f>
        <v>0</v>
      </c>
    </row>
    <row r="83" spans="2:14" ht="15.6" hidden="1">
      <c r="B83" s="21" t="s">
        <v>82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M83" s="13">
        <f>E83-'[1]связь с ИТОГ ДЕНЬГИ 2024'!J83</f>
        <v>0</v>
      </c>
      <c r="N83" s="14">
        <f>K83-'[1]связь с ИТОГ ДЕНЬГИ 2024'!O83</f>
        <v>0</v>
      </c>
    </row>
    <row r="84" spans="2:14" ht="15.6" hidden="1">
      <c r="B84" s="21" t="s">
        <v>83</v>
      </c>
      <c r="C84" s="12">
        <v>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M84" s="13">
        <f>E84-'[1]связь с ИТОГ ДЕНЬГИ 2024'!J84</f>
        <v>0</v>
      </c>
      <c r="N84" s="14">
        <f>K84-'[1]связь с ИТОГ ДЕНЬГИ 2024'!O84</f>
        <v>0</v>
      </c>
    </row>
    <row r="85" spans="2:14" ht="15.6" hidden="1">
      <c r="B85" s="21" t="s">
        <v>84</v>
      </c>
      <c r="C85" s="12">
        <v>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M85" s="13">
        <f>E85-'[1]связь с ИТОГ ДЕНЬГИ 2024'!J85</f>
        <v>0</v>
      </c>
      <c r="N85" s="14">
        <f>K85-'[1]связь с ИТОГ ДЕНЬГИ 2024'!O85</f>
        <v>0</v>
      </c>
    </row>
    <row r="86" spans="2:14" ht="15.6" hidden="1">
      <c r="B86" s="21" t="s">
        <v>85</v>
      </c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M86" s="13">
        <f>E86-'[1]связь с ИТОГ ДЕНЬГИ 2024'!J86</f>
        <v>0</v>
      </c>
      <c r="N86" s="14">
        <f>K86-'[1]связь с ИТОГ ДЕНЬГИ 2024'!O86</f>
        <v>0</v>
      </c>
    </row>
    <row r="87" spans="2:14" ht="15.6" hidden="1">
      <c r="B87" s="21" t="s">
        <v>86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M87" s="13">
        <f>E87-'[1]связь с ИТОГ ДЕНЬГИ 2024'!J87</f>
        <v>0</v>
      </c>
      <c r="N87" s="14">
        <f>K87-'[1]связь с ИТОГ ДЕНЬГИ 2024'!O87</f>
        <v>0</v>
      </c>
    </row>
    <row r="88" spans="2:14" ht="15.6" hidden="1">
      <c r="B88" s="21" t="s">
        <v>87</v>
      </c>
      <c r="C88" s="12">
        <v>0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M88" s="13">
        <f>E88-'[1]связь с ИТОГ ДЕНЬГИ 2024'!J88</f>
        <v>0</v>
      </c>
      <c r="N88" s="14">
        <f>K88-'[1]связь с ИТОГ ДЕНЬГИ 2024'!O88</f>
        <v>0</v>
      </c>
    </row>
    <row r="89" spans="2:14" ht="15.6" hidden="1">
      <c r="B89" s="21" t="s">
        <v>88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M89" s="13">
        <f>E89-'[1]связь с ИТОГ ДЕНЬГИ 2024'!J89</f>
        <v>0</v>
      </c>
      <c r="N89" s="14">
        <f>K89-'[1]связь с ИТОГ ДЕНЬГИ 2024'!O89</f>
        <v>0</v>
      </c>
    </row>
    <row r="90" spans="2:14" ht="15.6" hidden="1">
      <c r="B90" s="21" t="s">
        <v>89</v>
      </c>
      <c r="C90" s="12">
        <v>0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M90" s="13">
        <f>E90-'[1]связь с ИТОГ ДЕНЬГИ 2024'!J90</f>
        <v>0</v>
      </c>
      <c r="N90" s="14">
        <f>K90-'[1]связь с ИТОГ ДЕНЬГИ 2024'!O90</f>
        <v>0</v>
      </c>
    </row>
    <row r="91" spans="2:14" ht="15.6" hidden="1">
      <c r="B91" s="21" t="s">
        <v>90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M91" s="13">
        <f>E91-'[1]связь с ИТОГ ДЕНЬГИ 2024'!J91</f>
        <v>0</v>
      </c>
      <c r="N91" s="14">
        <f>K91-'[1]связь с ИТОГ ДЕНЬГИ 2024'!O91</f>
        <v>0</v>
      </c>
    </row>
    <row r="92" spans="2:14" hidden="1">
      <c r="B92" s="15" t="s">
        <v>91</v>
      </c>
      <c r="C92" s="12">
        <v>0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M92" s="13"/>
    </row>
    <row r="93" spans="2:14">
      <c r="B93" s="15" t="s">
        <v>92</v>
      </c>
      <c r="C93" s="12">
        <v>138467.10286144796</v>
      </c>
      <c r="D93" s="12">
        <v>246413.89713855204</v>
      </c>
      <c r="E93" s="12">
        <v>384881</v>
      </c>
      <c r="F93" s="12">
        <v>69667.048273860681</v>
      </c>
      <c r="G93" s="12">
        <v>124167.95172613932</v>
      </c>
      <c r="H93" s="12">
        <v>193835</v>
      </c>
      <c r="I93" s="12">
        <v>115101749.80678913</v>
      </c>
      <c r="J93" s="12">
        <v>206774230.49654421</v>
      </c>
      <c r="K93" s="12">
        <v>321875980.30333334</v>
      </c>
      <c r="M93" s="13"/>
    </row>
    <row r="94" spans="2:14" ht="15.6" hidden="1">
      <c r="B94" s="22"/>
      <c r="E94" s="23">
        <f>'[1]связь с ИТОГ ДЕНЬГИ 2024'!J93</f>
        <v>384881</v>
      </c>
      <c r="K94" s="33">
        <f>'[1]связь с ИТОГ ДЕНЬГИ 2024'!O93</f>
        <v>321875980.30000001</v>
      </c>
    </row>
    <row r="95" spans="2:14" hidden="1">
      <c r="E95" s="23">
        <f>E93-E94</f>
        <v>0</v>
      </c>
      <c r="K95" s="23">
        <f>K93-K94</f>
        <v>3.3333301544189453E-3</v>
      </c>
    </row>
    <row r="96" spans="2:14" hidden="1"/>
    <row r="97" hidden="1"/>
  </sheetData>
  <mergeCells count="1">
    <mergeCell ref="B2:B4"/>
  </mergeCells>
  <pageMargins left="0.11811023622047245" right="0.11811023622047245" top="0.74803149606299213" bottom="0.15748031496062992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101"/>
  <sheetViews>
    <sheetView topLeftCell="B1" zoomScale="70" zoomScaleNormal="70" workbookViewId="0">
      <selection activeCell="B1" sqref="B1:X93"/>
    </sheetView>
  </sheetViews>
  <sheetFormatPr defaultColWidth="9.109375" defaultRowHeight="14.4"/>
  <cols>
    <col min="1" max="1" width="0" style="1" hidden="1" customWidth="1"/>
    <col min="2" max="2" width="65.21875" style="24" customWidth="1"/>
    <col min="3" max="5" width="15.33203125" style="1" customWidth="1"/>
    <col min="6" max="8" width="14.33203125" style="1" customWidth="1"/>
    <col min="9" max="11" width="15.6640625" style="1" customWidth="1"/>
    <col min="12" max="14" width="17.33203125" style="1" customWidth="1"/>
    <col min="15" max="15" width="0" style="3" hidden="1" customWidth="1"/>
    <col min="16" max="18" width="15.44140625" style="1" customWidth="1"/>
    <col min="19" max="21" width="13.109375" style="1" customWidth="1"/>
    <col min="22" max="24" width="18.5546875" style="1" customWidth="1"/>
    <col min="25" max="16384" width="9.109375" style="3"/>
  </cols>
  <sheetData>
    <row r="1" spans="2:24" ht="18">
      <c r="B1" s="2" t="s">
        <v>93</v>
      </c>
      <c r="P1" s="25" t="s">
        <v>94</v>
      </c>
    </row>
    <row r="2" spans="2:24" ht="18">
      <c r="B2" s="37" t="s">
        <v>1</v>
      </c>
      <c r="C2" s="4" t="s">
        <v>95</v>
      </c>
      <c r="D2" s="5"/>
      <c r="E2" s="5"/>
      <c r="F2" s="4" t="s">
        <v>2</v>
      </c>
      <c r="G2" s="5"/>
      <c r="H2" s="5"/>
      <c r="I2" s="4" t="s">
        <v>3</v>
      </c>
      <c r="J2" s="5"/>
      <c r="K2" s="5"/>
      <c r="L2" s="4" t="s">
        <v>4</v>
      </c>
      <c r="M2" s="5"/>
      <c r="N2" s="5"/>
      <c r="P2" s="4" t="s">
        <v>95</v>
      </c>
      <c r="Q2" s="5"/>
      <c r="R2" s="5"/>
      <c r="S2" s="4" t="s">
        <v>2</v>
      </c>
      <c r="T2" s="5"/>
      <c r="U2" s="5"/>
      <c r="V2" s="4" t="s">
        <v>4</v>
      </c>
      <c r="W2" s="5"/>
      <c r="X2" s="5"/>
    </row>
    <row r="3" spans="2:24" ht="53.4" customHeight="1">
      <c r="B3" s="37"/>
      <c r="C3" s="6" t="s">
        <v>5</v>
      </c>
      <c r="D3" s="6" t="s">
        <v>6</v>
      </c>
      <c r="E3" s="6" t="s">
        <v>7</v>
      </c>
      <c r="F3" s="6" t="s">
        <v>5</v>
      </c>
      <c r="G3" s="6" t="s">
        <v>6</v>
      </c>
      <c r="H3" s="6" t="s">
        <v>7</v>
      </c>
      <c r="I3" s="6" t="s">
        <v>5</v>
      </c>
      <c r="J3" s="6" t="s">
        <v>6</v>
      </c>
      <c r="K3" s="6" t="s">
        <v>7</v>
      </c>
      <c r="L3" s="26" t="s">
        <v>5</v>
      </c>
      <c r="M3" s="26" t="s">
        <v>6</v>
      </c>
      <c r="N3" s="26" t="s">
        <v>7</v>
      </c>
      <c r="P3" s="6" t="s">
        <v>5</v>
      </c>
      <c r="Q3" s="6" t="s">
        <v>6</v>
      </c>
      <c r="R3" s="6" t="s">
        <v>7</v>
      </c>
      <c r="S3" s="6" t="s">
        <v>5</v>
      </c>
      <c r="T3" s="6" t="s">
        <v>6</v>
      </c>
      <c r="U3" s="6" t="s">
        <v>7</v>
      </c>
      <c r="V3" s="27" t="s">
        <v>5</v>
      </c>
      <c r="W3" s="27" t="s">
        <v>6</v>
      </c>
      <c r="X3" s="27" t="s">
        <v>7</v>
      </c>
    </row>
    <row r="4" spans="2:24" ht="27" customHeight="1">
      <c r="B4" s="37"/>
      <c r="C4" s="8"/>
      <c r="D4" s="8"/>
      <c r="E4" s="8" t="s">
        <v>8</v>
      </c>
      <c r="F4" s="8"/>
      <c r="G4" s="8"/>
      <c r="H4" s="8" t="s">
        <v>8</v>
      </c>
      <c r="I4" s="8"/>
      <c r="J4" s="8"/>
      <c r="K4" s="8" t="s">
        <v>8</v>
      </c>
      <c r="L4" s="8"/>
      <c r="M4" s="8"/>
      <c r="N4" s="8" t="s">
        <v>8</v>
      </c>
      <c r="P4" s="8"/>
      <c r="Q4" s="8"/>
      <c r="R4" s="8" t="s">
        <v>8</v>
      </c>
      <c r="S4" s="8"/>
      <c r="T4" s="8"/>
      <c r="U4" s="8" t="s">
        <v>8</v>
      </c>
      <c r="V4" s="8"/>
      <c r="W4" s="8"/>
      <c r="X4" s="8" t="s">
        <v>8</v>
      </c>
    </row>
    <row r="5" spans="2:24" ht="15.6">
      <c r="B5" s="9" t="s">
        <v>9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P5" s="10"/>
      <c r="Q5" s="10"/>
      <c r="R5" s="10"/>
      <c r="S5" s="10"/>
      <c r="T5" s="10"/>
      <c r="U5" s="10"/>
      <c r="V5" s="10"/>
      <c r="W5" s="10"/>
      <c r="X5" s="10"/>
    </row>
    <row r="6" spans="2:24" ht="15.6">
      <c r="B6" s="11" t="s">
        <v>10</v>
      </c>
      <c r="C6" s="12">
        <v>6057</v>
      </c>
      <c r="D6" s="12">
        <v>8943</v>
      </c>
      <c r="E6" s="12">
        <v>15000</v>
      </c>
      <c r="F6" s="12">
        <v>13931.033634628409</v>
      </c>
      <c r="G6" s="12">
        <v>20568.966365371587</v>
      </c>
      <c r="H6" s="12">
        <v>34500</v>
      </c>
      <c r="I6" s="12">
        <v>1452.3069053708441</v>
      </c>
      <c r="J6" s="12">
        <v>2141.6930946291563</v>
      </c>
      <c r="K6" s="12">
        <v>3594.0000000000005</v>
      </c>
      <c r="L6" s="12">
        <v>9361134.3254226837</v>
      </c>
      <c r="M6" s="12">
        <v>13821915.574577315</v>
      </c>
      <c r="N6" s="12">
        <v>23183049.899999999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</row>
    <row r="7" spans="2:24" ht="15.6">
      <c r="B7" s="11" t="s">
        <v>103</v>
      </c>
      <c r="C7" s="12">
        <v>20165</v>
      </c>
      <c r="D7" s="12">
        <v>34539</v>
      </c>
      <c r="E7" s="12">
        <v>54704</v>
      </c>
      <c r="F7" s="12">
        <v>43112.6685752415</v>
      </c>
      <c r="G7" s="12">
        <v>73844.331424758493</v>
      </c>
      <c r="H7" s="12">
        <v>116957</v>
      </c>
      <c r="I7" s="12">
        <v>7557.2689749670617</v>
      </c>
      <c r="J7" s="12">
        <v>12942.971025032937</v>
      </c>
      <c r="K7" s="12">
        <v>20500.239999999998</v>
      </c>
      <c r="L7" s="12">
        <v>33308792.201719608</v>
      </c>
      <c r="M7" s="12">
        <v>57052176.352030389</v>
      </c>
      <c r="N7" s="12">
        <v>90360968.553749993</v>
      </c>
      <c r="P7" s="12">
        <v>91</v>
      </c>
      <c r="Q7" s="12">
        <v>156</v>
      </c>
      <c r="R7" s="12">
        <v>247</v>
      </c>
      <c r="S7" s="12">
        <v>1092</v>
      </c>
      <c r="T7" s="12">
        <v>1872</v>
      </c>
      <c r="U7" s="12">
        <v>2964</v>
      </c>
      <c r="V7" s="12">
        <v>1360490.5521052631</v>
      </c>
      <c r="W7" s="12">
        <v>2332269.517894737</v>
      </c>
      <c r="X7" s="12">
        <v>3692760.0700000003</v>
      </c>
    </row>
    <row r="8" spans="2:24" ht="15.6">
      <c r="B8" s="11" t="s">
        <v>12</v>
      </c>
      <c r="C8" s="12">
        <v>1757</v>
      </c>
      <c r="D8" s="12">
        <v>2593</v>
      </c>
      <c r="E8" s="12">
        <v>4350</v>
      </c>
      <c r="F8" s="12">
        <v>3514</v>
      </c>
      <c r="G8" s="12">
        <v>5186</v>
      </c>
      <c r="H8" s="12">
        <v>8700</v>
      </c>
      <c r="I8" s="12">
        <v>0</v>
      </c>
      <c r="J8" s="12">
        <v>0</v>
      </c>
      <c r="K8" s="12">
        <v>0</v>
      </c>
      <c r="L8" s="12">
        <v>2077617.36</v>
      </c>
      <c r="M8" s="12">
        <v>3066170.64</v>
      </c>
      <c r="N8" s="12">
        <v>5143788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</row>
    <row r="9" spans="2:24" ht="15.6">
      <c r="B9" s="11" t="s">
        <v>13</v>
      </c>
      <c r="C9" s="12">
        <v>14937</v>
      </c>
      <c r="D9" s="12">
        <v>22053</v>
      </c>
      <c r="E9" s="12">
        <v>36990</v>
      </c>
      <c r="F9" s="12">
        <v>36911.228953771286</v>
      </c>
      <c r="G9" s="12">
        <v>54495.771046228707</v>
      </c>
      <c r="H9" s="12">
        <v>91407</v>
      </c>
      <c r="I9" s="12">
        <v>196925.70908353609</v>
      </c>
      <c r="J9" s="12">
        <v>290741.29091646388</v>
      </c>
      <c r="K9" s="12">
        <v>487667</v>
      </c>
      <c r="L9" s="12">
        <v>34542738.630343065</v>
      </c>
      <c r="M9" s="12">
        <v>50998929.839656927</v>
      </c>
      <c r="N9" s="12">
        <v>85541668.469999999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</row>
    <row r="10" spans="2:24" ht="15.6">
      <c r="B10" s="11" t="s">
        <v>14</v>
      </c>
      <c r="C10" s="12">
        <v>5046</v>
      </c>
      <c r="D10" s="12">
        <v>7954</v>
      </c>
      <c r="E10" s="12">
        <v>13000</v>
      </c>
      <c r="F10" s="12">
        <v>18468.36</v>
      </c>
      <c r="G10" s="12">
        <v>29111.64</v>
      </c>
      <c r="H10" s="12">
        <v>47580</v>
      </c>
      <c r="I10" s="12">
        <v>0</v>
      </c>
      <c r="J10" s="12">
        <v>0</v>
      </c>
      <c r="K10" s="12">
        <v>0</v>
      </c>
      <c r="L10" s="12">
        <v>7100478.9000000004</v>
      </c>
      <c r="M10" s="12">
        <v>11192471.100000001</v>
      </c>
      <c r="N10" s="12">
        <v>18292950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</row>
    <row r="11" spans="2:24" ht="15.6">
      <c r="B11" s="11" t="s">
        <v>15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</row>
    <row r="12" spans="2:24" ht="15.6" hidden="1">
      <c r="B12" s="11" t="s">
        <v>16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</row>
    <row r="13" spans="2:24" ht="15.6" hidden="1">
      <c r="B13" s="11" t="s">
        <v>17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</row>
    <row r="14" spans="2:24" ht="31.2" hidden="1">
      <c r="B14" s="11" t="s">
        <v>18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</row>
    <row r="15" spans="2:24" ht="15.6" hidden="1">
      <c r="B15" s="11"/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</row>
    <row r="16" spans="2:24" ht="15.6" hidden="1">
      <c r="B16" s="11"/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</row>
    <row r="17" spans="2:24">
      <c r="B17" s="15" t="s">
        <v>19</v>
      </c>
      <c r="C17" s="12">
        <v>47962</v>
      </c>
      <c r="D17" s="12">
        <v>76082</v>
      </c>
      <c r="E17" s="12">
        <v>124044</v>
      </c>
      <c r="F17" s="12">
        <v>115937.29116364119</v>
      </c>
      <c r="G17" s="12">
        <v>183206.7088363588</v>
      </c>
      <c r="H17" s="12">
        <v>299144</v>
      </c>
      <c r="I17" s="12">
        <v>205935.284963874</v>
      </c>
      <c r="J17" s="12">
        <v>305825.95503612596</v>
      </c>
      <c r="K17" s="12">
        <v>511761.24</v>
      </c>
      <c r="L17" s="12">
        <v>86390761.417485356</v>
      </c>
      <c r="M17" s="12">
        <v>136131663.50626463</v>
      </c>
      <c r="N17" s="12">
        <v>222522424.92374998</v>
      </c>
      <c r="P17" s="12">
        <v>91</v>
      </c>
      <c r="Q17" s="12">
        <v>156</v>
      </c>
      <c r="R17" s="12">
        <v>247</v>
      </c>
      <c r="S17" s="12">
        <v>1092</v>
      </c>
      <c r="T17" s="12">
        <v>1872</v>
      </c>
      <c r="U17" s="12">
        <v>2964</v>
      </c>
      <c r="V17" s="12">
        <v>1360490.5521052631</v>
      </c>
      <c r="W17" s="12">
        <v>2332269.517894737</v>
      </c>
      <c r="X17" s="12">
        <v>3692760.0700000003</v>
      </c>
    </row>
    <row r="18" spans="2:24" ht="15.6">
      <c r="B18" s="9" t="s">
        <v>20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P18" s="12"/>
      <c r="Q18" s="12"/>
      <c r="R18" s="12"/>
      <c r="S18" s="12"/>
      <c r="T18" s="12"/>
      <c r="U18" s="12"/>
      <c r="V18" s="12"/>
      <c r="W18" s="12"/>
      <c r="X18" s="12"/>
    </row>
    <row r="19" spans="2:24" ht="15.6" hidden="1">
      <c r="B19" s="11" t="s">
        <v>21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</row>
    <row r="20" spans="2:24" ht="15.6" customHeight="1">
      <c r="B20" s="11" t="s">
        <v>22</v>
      </c>
      <c r="C20" s="12">
        <v>42980.901767830714</v>
      </c>
      <c r="D20" s="12">
        <v>53154.098232169301</v>
      </c>
      <c r="E20" s="12">
        <v>96135.000000000015</v>
      </c>
      <c r="F20" s="12">
        <v>99307.857508423825</v>
      </c>
      <c r="G20" s="12">
        <v>122813.14249157619</v>
      </c>
      <c r="H20" s="12">
        <v>222121</v>
      </c>
      <c r="I20" s="12">
        <v>0</v>
      </c>
      <c r="J20" s="12">
        <v>0</v>
      </c>
      <c r="K20" s="12">
        <v>0</v>
      </c>
      <c r="L20" s="12">
        <v>72854334.208149701</v>
      </c>
      <c r="M20" s="12">
        <v>90098305.941958621</v>
      </c>
      <c r="N20" s="12">
        <v>162952640.15010834</v>
      </c>
      <c r="P20" s="12">
        <v>342</v>
      </c>
      <c r="Q20" s="12">
        <v>423</v>
      </c>
      <c r="R20" s="12">
        <v>765</v>
      </c>
      <c r="S20" s="12">
        <v>4104</v>
      </c>
      <c r="T20" s="12">
        <v>5076</v>
      </c>
      <c r="U20" s="12">
        <v>9180</v>
      </c>
      <c r="V20" s="12">
        <v>7842662.3178823544</v>
      </c>
      <c r="W20" s="12">
        <v>9700134.9721176494</v>
      </c>
      <c r="X20" s="12">
        <v>17542797.290000003</v>
      </c>
    </row>
    <row r="21" spans="2:24" ht="15.6">
      <c r="B21" s="11" t="s">
        <v>23</v>
      </c>
      <c r="C21" s="12">
        <v>157</v>
      </c>
      <c r="D21" s="12">
        <v>153</v>
      </c>
      <c r="E21" s="12">
        <v>310</v>
      </c>
      <c r="F21" s="12">
        <v>337</v>
      </c>
      <c r="G21" s="12">
        <v>334</v>
      </c>
      <c r="H21" s="12">
        <v>671</v>
      </c>
      <c r="I21" s="12">
        <v>0</v>
      </c>
      <c r="J21" s="12">
        <v>4.76</v>
      </c>
      <c r="K21" s="12">
        <v>4.76</v>
      </c>
      <c r="L21" s="12">
        <v>315583.40999999997</v>
      </c>
      <c r="M21" s="12">
        <v>309931.60000000003</v>
      </c>
      <c r="N21" s="12">
        <v>625515.01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</row>
    <row r="22" spans="2:24" ht="15.6">
      <c r="B22" s="11" t="s">
        <v>24</v>
      </c>
      <c r="C22" s="12">
        <v>24928.259958530638</v>
      </c>
      <c r="D22" s="12">
        <v>30068.740041469362</v>
      </c>
      <c r="E22" s="12">
        <v>54997</v>
      </c>
      <c r="F22" s="12">
        <v>62324.049389929685</v>
      </c>
      <c r="G22" s="12">
        <v>75175.950610070315</v>
      </c>
      <c r="H22" s="12">
        <v>137500</v>
      </c>
      <c r="I22" s="12">
        <v>0</v>
      </c>
      <c r="J22" s="12">
        <v>0</v>
      </c>
      <c r="K22" s="12">
        <v>0</v>
      </c>
      <c r="L22" s="12">
        <v>18523462.062540039</v>
      </c>
      <c r="M22" s="12">
        <v>22343202.708616436</v>
      </c>
      <c r="N22" s="12">
        <v>40866664.771156475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</row>
    <row r="23" spans="2:24" ht="15.6">
      <c r="B23" s="11" t="s">
        <v>25</v>
      </c>
      <c r="C23" s="12">
        <v>33224.38414750433</v>
      </c>
      <c r="D23" s="12">
        <v>40075.61585249567</v>
      </c>
      <c r="E23" s="12">
        <v>73300</v>
      </c>
      <c r="F23" s="12">
        <v>78247.730692603276</v>
      </c>
      <c r="G23" s="12">
        <v>94383.269307396738</v>
      </c>
      <c r="H23" s="12">
        <v>172631</v>
      </c>
      <c r="I23" s="12">
        <v>0</v>
      </c>
      <c r="J23" s="12">
        <v>0</v>
      </c>
      <c r="K23" s="12">
        <v>0</v>
      </c>
      <c r="L23" s="12">
        <v>25915512.976597939</v>
      </c>
      <c r="M23" s="12">
        <v>31259575.43891808</v>
      </c>
      <c r="N23" s="12">
        <v>57175088.415516019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</row>
    <row r="24" spans="2:24" ht="15.6">
      <c r="B24" s="11" t="s">
        <v>26</v>
      </c>
      <c r="C24" s="12">
        <v>54391.89764939317</v>
      </c>
      <c r="D24" s="12">
        <v>65608.10235060683</v>
      </c>
      <c r="E24" s="12">
        <v>120000</v>
      </c>
      <c r="F24" s="12">
        <v>131525.04770599763</v>
      </c>
      <c r="G24" s="12">
        <v>158646.95229400237</v>
      </c>
      <c r="H24" s="12">
        <v>290172</v>
      </c>
      <c r="I24" s="12">
        <v>0</v>
      </c>
      <c r="J24" s="12">
        <v>0</v>
      </c>
      <c r="K24" s="12">
        <v>0</v>
      </c>
      <c r="L24" s="12">
        <v>35669096.556443267</v>
      </c>
      <c r="M24" s="12">
        <v>43024454.721426986</v>
      </c>
      <c r="N24" s="12">
        <v>78693551.277870253</v>
      </c>
      <c r="P24" s="12">
        <v>366</v>
      </c>
      <c r="Q24" s="12">
        <v>441</v>
      </c>
      <c r="R24" s="12">
        <v>807</v>
      </c>
      <c r="S24" s="12">
        <v>4392</v>
      </c>
      <c r="T24" s="12">
        <v>5292</v>
      </c>
      <c r="U24" s="12">
        <v>9684</v>
      </c>
      <c r="V24" s="12">
        <v>8168488.7565799253</v>
      </c>
      <c r="W24" s="12">
        <v>9842359.4034200739</v>
      </c>
      <c r="X24" s="12">
        <v>18010848.16</v>
      </c>
    </row>
    <row r="25" spans="2:24" ht="15.6">
      <c r="B25" s="11" t="s">
        <v>27</v>
      </c>
      <c r="C25" s="12">
        <v>16130.060831686209</v>
      </c>
      <c r="D25" s="12">
        <v>22469.939168313795</v>
      </c>
      <c r="E25" s="12">
        <v>38600</v>
      </c>
      <c r="F25" s="12">
        <v>37905.642954462593</v>
      </c>
      <c r="G25" s="12">
        <v>52804.357045537421</v>
      </c>
      <c r="H25" s="12">
        <v>90710.000000000015</v>
      </c>
      <c r="I25" s="12">
        <v>0</v>
      </c>
      <c r="J25" s="12">
        <v>0</v>
      </c>
      <c r="K25" s="12">
        <v>0</v>
      </c>
      <c r="L25" s="12">
        <v>24304252.889621492</v>
      </c>
      <c r="M25" s="12">
        <v>33856976.093252577</v>
      </c>
      <c r="N25" s="12">
        <v>58161228.982874066</v>
      </c>
      <c r="P25" s="12">
        <v>98</v>
      </c>
      <c r="Q25" s="12">
        <v>136</v>
      </c>
      <c r="R25" s="12">
        <v>234</v>
      </c>
      <c r="S25" s="12">
        <v>1176</v>
      </c>
      <c r="T25" s="12">
        <v>1632</v>
      </c>
      <c r="U25" s="12">
        <v>2808</v>
      </c>
      <c r="V25" s="12">
        <v>2009676.1999999997</v>
      </c>
      <c r="W25" s="12">
        <v>2788938.4</v>
      </c>
      <c r="X25" s="12">
        <v>4798614.5999999996</v>
      </c>
    </row>
    <row r="26" spans="2:24" ht="15.6">
      <c r="B26" s="11" t="s">
        <v>28</v>
      </c>
      <c r="C26" s="12">
        <v>11700.562261326782</v>
      </c>
      <c r="D26" s="12">
        <v>16299.437738673218</v>
      </c>
      <c r="E26" s="12">
        <v>28000</v>
      </c>
      <c r="F26" s="12">
        <v>29251.405653316957</v>
      </c>
      <c r="G26" s="12">
        <v>40748.594346683043</v>
      </c>
      <c r="H26" s="12">
        <v>70000</v>
      </c>
      <c r="I26" s="12">
        <v>0</v>
      </c>
      <c r="J26" s="12">
        <v>0</v>
      </c>
      <c r="K26" s="12">
        <v>0</v>
      </c>
      <c r="L26" s="12">
        <v>14724622.75127882</v>
      </c>
      <c r="M26" s="12">
        <v>20512097.316313513</v>
      </c>
      <c r="N26" s="12">
        <v>35236720.06759233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</row>
    <row r="27" spans="2:24" ht="15.6">
      <c r="B27" s="11" t="s">
        <v>29</v>
      </c>
      <c r="C27" s="12">
        <v>11700.562261326782</v>
      </c>
      <c r="D27" s="12">
        <v>16299.437738673218</v>
      </c>
      <c r="E27" s="12">
        <v>28000</v>
      </c>
      <c r="F27" s="12">
        <v>29251.405653316957</v>
      </c>
      <c r="G27" s="12">
        <v>40748.594346683043</v>
      </c>
      <c r="H27" s="12">
        <v>70000</v>
      </c>
      <c r="I27" s="12">
        <v>0</v>
      </c>
      <c r="J27" s="12">
        <v>0</v>
      </c>
      <c r="K27" s="12">
        <v>0</v>
      </c>
      <c r="L27" s="12">
        <v>13292507.678679505</v>
      </c>
      <c r="M27" s="12">
        <v>18517093.149923898</v>
      </c>
      <c r="N27" s="12">
        <v>31809600.828603402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</row>
    <row r="28" spans="2:24" ht="15.6" customHeight="1">
      <c r="B28" s="11" t="s">
        <v>30</v>
      </c>
      <c r="C28" s="12">
        <v>11092</v>
      </c>
      <c r="D28" s="12">
        <v>15452</v>
      </c>
      <c r="E28" s="12">
        <v>26544</v>
      </c>
      <c r="F28" s="12">
        <v>22753.977697408078</v>
      </c>
      <c r="G28" s="12">
        <v>31698.022302591922</v>
      </c>
      <c r="H28" s="12">
        <v>54452</v>
      </c>
      <c r="I28" s="12">
        <v>80638.890144665464</v>
      </c>
      <c r="J28" s="12">
        <v>112336.10985533454</v>
      </c>
      <c r="K28" s="12">
        <v>192975</v>
      </c>
      <c r="L28" s="12">
        <v>14144867.720275769</v>
      </c>
      <c r="M28" s="12">
        <v>19704877.029724229</v>
      </c>
      <c r="N28" s="12">
        <v>33849744.75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</row>
    <row r="29" spans="2:24" ht="15.6" hidden="1">
      <c r="B29" s="11" t="s">
        <v>31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</row>
    <row r="30" spans="2:24" ht="15.6">
      <c r="B30" s="11" t="s">
        <v>32</v>
      </c>
      <c r="C30" s="12">
        <v>40</v>
      </c>
      <c r="D30" s="12">
        <v>60</v>
      </c>
      <c r="E30" s="12">
        <v>100</v>
      </c>
      <c r="F30" s="12">
        <v>96</v>
      </c>
      <c r="G30" s="12">
        <v>144</v>
      </c>
      <c r="H30" s="12">
        <v>240</v>
      </c>
      <c r="I30" s="12">
        <v>0</v>
      </c>
      <c r="J30" s="12">
        <v>0</v>
      </c>
      <c r="K30" s="12">
        <v>0</v>
      </c>
      <c r="L30" s="12">
        <v>52516.331999999995</v>
      </c>
      <c r="M30" s="12">
        <v>78774.497999999992</v>
      </c>
      <c r="N30" s="12">
        <v>131290.82999999999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</row>
    <row r="31" spans="2:24" ht="15.6" hidden="1">
      <c r="B31" s="11" t="s">
        <v>33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</row>
    <row r="32" spans="2:24" ht="15.6" hidden="1">
      <c r="B32" s="11" t="s">
        <v>34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</row>
    <row r="33" spans="2:24" hidden="1">
      <c r="B33" s="17"/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</row>
    <row r="34" spans="2:24" hidden="1">
      <c r="B34" s="17"/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</row>
    <row r="35" spans="2:24" hidden="1">
      <c r="B35" s="17"/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</row>
    <row r="36" spans="2:24">
      <c r="B36" s="15" t="s">
        <v>35</v>
      </c>
      <c r="C36" s="12">
        <v>206345.62887759865</v>
      </c>
      <c r="D36" s="12">
        <v>259640.37112240138</v>
      </c>
      <c r="E36" s="12">
        <v>465986</v>
      </c>
      <c r="F36" s="12">
        <v>491000.11725545896</v>
      </c>
      <c r="G36" s="12">
        <v>617496.88274454104</v>
      </c>
      <c r="H36" s="12">
        <v>1108497</v>
      </c>
      <c r="I36" s="12">
        <v>80638.890144665464</v>
      </c>
      <c r="J36" s="12">
        <v>112340.86985533453</v>
      </c>
      <c r="K36" s="12">
        <v>192979.76</v>
      </c>
      <c r="L36" s="12">
        <v>219796756.58558649</v>
      </c>
      <c r="M36" s="12">
        <v>279705288.49813432</v>
      </c>
      <c r="N36" s="12">
        <v>499502045.0837208</v>
      </c>
      <c r="P36" s="12">
        <v>806</v>
      </c>
      <c r="Q36" s="12">
        <v>1000</v>
      </c>
      <c r="R36" s="12">
        <v>1806</v>
      </c>
      <c r="S36" s="12">
        <v>9672</v>
      </c>
      <c r="T36" s="12">
        <v>12000</v>
      </c>
      <c r="U36" s="12">
        <v>21672</v>
      </c>
      <c r="V36" s="12">
        <v>18020827.274462279</v>
      </c>
      <c r="W36" s="12">
        <v>22331432.775537722</v>
      </c>
      <c r="X36" s="12">
        <v>40352260.050000004</v>
      </c>
    </row>
    <row r="37" spans="2:24" ht="15.6">
      <c r="B37" s="9" t="s">
        <v>36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P37" s="12"/>
      <c r="Q37" s="12"/>
      <c r="R37" s="12"/>
      <c r="S37" s="12"/>
      <c r="T37" s="12"/>
      <c r="U37" s="12"/>
      <c r="V37" s="12"/>
      <c r="W37" s="12"/>
      <c r="X37" s="12"/>
    </row>
    <row r="38" spans="2:24" ht="15.6">
      <c r="B38" s="9" t="s">
        <v>37</v>
      </c>
      <c r="C38" s="12">
        <v>6995.2094009842185</v>
      </c>
      <c r="D38" s="12">
        <v>20504.790599015781</v>
      </c>
      <c r="E38" s="12">
        <v>27500</v>
      </c>
      <c r="F38" s="12">
        <v>17487.996939737026</v>
      </c>
      <c r="G38" s="12">
        <v>51262.00306026297</v>
      </c>
      <c r="H38" s="12">
        <v>68750</v>
      </c>
      <c r="I38" s="12">
        <v>7085.7542662116039</v>
      </c>
      <c r="J38" s="12">
        <v>20769.245733788393</v>
      </c>
      <c r="K38" s="12">
        <v>27854.999999999996</v>
      </c>
      <c r="L38" s="12">
        <v>12356064.127155518</v>
      </c>
      <c r="M38" s="12">
        <v>36219026.503760993</v>
      </c>
      <c r="N38" s="12">
        <v>48575090.630916514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</row>
    <row r="39" spans="2:24" ht="15.6">
      <c r="B39" s="9" t="s">
        <v>38</v>
      </c>
      <c r="C39" s="12">
        <v>2112.8263027295284</v>
      </c>
      <c r="D39" s="12">
        <v>23687.173697270471</v>
      </c>
      <c r="E39" s="12">
        <v>25800</v>
      </c>
      <c r="F39" s="12">
        <v>4849.5789541683916</v>
      </c>
      <c r="G39" s="12">
        <v>54370.421045831608</v>
      </c>
      <c r="H39" s="12">
        <v>59220</v>
      </c>
      <c r="I39" s="12">
        <v>2043.323124042879</v>
      </c>
      <c r="J39" s="12">
        <v>22896.676875957121</v>
      </c>
      <c r="K39" s="12">
        <v>24940</v>
      </c>
      <c r="L39" s="12">
        <v>3117391.542750983</v>
      </c>
      <c r="M39" s="12">
        <v>34950814.967008449</v>
      </c>
      <c r="N39" s="12">
        <v>38068206.509759434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</row>
    <row r="40" spans="2:24" ht="15.6">
      <c r="B40" s="9" t="s">
        <v>39</v>
      </c>
      <c r="C40" s="12">
        <v>11658.329306178806</v>
      </c>
      <c r="D40" s="12">
        <v>8341.6706938211937</v>
      </c>
      <c r="E40" s="12">
        <v>20000</v>
      </c>
      <c r="F40" s="12">
        <v>27980.143929302791</v>
      </c>
      <c r="G40" s="12">
        <v>20019.856070697209</v>
      </c>
      <c r="H40" s="12">
        <v>48000</v>
      </c>
      <c r="I40" s="12">
        <v>10153.343558282209</v>
      </c>
      <c r="J40" s="12">
        <v>7267.6564417177906</v>
      </c>
      <c r="K40" s="12">
        <v>17421</v>
      </c>
      <c r="L40" s="12">
        <v>16070171.256137935</v>
      </c>
      <c r="M40" s="12">
        <v>11498153.927560212</v>
      </c>
      <c r="N40" s="12">
        <v>27568325.183698148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</row>
    <row r="41" spans="2:24" ht="15.6">
      <c r="B41" s="9" t="s">
        <v>40</v>
      </c>
      <c r="C41" s="12">
        <v>9865.1418402777781</v>
      </c>
      <c r="D41" s="12">
        <v>7634.8581597222219</v>
      </c>
      <c r="E41" s="12">
        <v>17500</v>
      </c>
      <c r="F41" s="12">
        <v>26635.804214576419</v>
      </c>
      <c r="G41" s="12">
        <v>20614.195785423581</v>
      </c>
      <c r="H41" s="12">
        <v>47250</v>
      </c>
      <c r="I41" s="12">
        <v>9376.1303935514443</v>
      </c>
      <c r="J41" s="12">
        <v>7254.8696064485539</v>
      </c>
      <c r="K41" s="12">
        <v>16631</v>
      </c>
      <c r="L41" s="12">
        <v>17728767.891222008</v>
      </c>
      <c r="M41" s="12">
        <v>13720864.605425274</v>
      </c>
      <c r="N41" s="12">
        <v>31449632.496647283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</row>
    <row r="42" spans="2:24" ht="15.6">
      <c r="B42" s="9" t="s">
        <v>41</v>
      </c>
      <c r="C42" s="12">
        <v>519.69619874289128</v>
      </c>
      <c r="D42" s="12">
        <v>11980.303801257109</v>
      </c>
      <c r="E42" s="12">
        <v>12500</v>
      </c>
      <c r="F42" s="12">
        <v>1227.5353779330794</v>
      </c>
      <c r="G42" s="12">
        <v>28292.46462206692</v>
      </c>
      <c r="H42" s="12">
        <v>29520</v>
      </c>
      <c r="I42" s="12">
        <v>242.36892177589849</v>
      </c>
      <c r="J42" s="12">
        <v>5636.6310782241017</v>
      </c>
      <c r="K42" s="12">
        <v>5879</v>
      </c>
      <c r="L42" s="12">
        <v>986262.12930803804</v>
      </c>
      <c r="M42" s="12">
        <v>22726558.468446802</v>
      </c>
      <c r="N42" s="12">
        <v>23712820.59775484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</row>
    <row r="43" spans="2:24" ht="15.6">
      <c r="B43" s="9" t="s">
        <v>42</v>
      </c>
      <c r="C43" s="12">
        <v>2250.6515843462375</v>
      </c>
      <c r="D43" s="12">
        <v>21549.348415653763</v>
      </c>
      <c r="E43" s="12">
        <v>23800</v>
      </c>
      <c r="F43" s="12">
        <v>6076.8224068479349</v>
      </c>
      <c r="G43" s="12">
        <v>58183.177593152068</v>
      </c>
      <c r="H43" s="12">
        <v>64260</v>
      </c>
      <c r="I43" s="12">
        <v>621.44444444444446</v>
      </c>
      <c r="J43" s="12">
        <v>5958.5555555555557</v>
      </c>
      <c r="K43" s="12">
        <v>6580</v>
      </c>
      <c r="L43" s="12">
        <v>3126642.1426666244</v>
      </c>
      <c r="M43" s="12">
        <v>29936535.344634563</v>
      </c>
      <c r="N43" s="12">
        <v>33063177.487301186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</row>
    <row r="44" spans="2:24" ht="15.6">
      <c r="B44" s="9" t="s">
        <v>43</v>
      </c>
      <c r="C44" s="12">
        <v>1622.4482758620686</v>
      </c>
      <c r="D44" s="12">
        <v>6577.5517241379303</v>
      </c>
      <c r="E44" s="12">
        <v>8199.9999999999982</v>
      </c>
      <c r="F44" s="12">
        <v>4218.2833554376648</v>
      </c>
      <c r="G44" s="12">
        <v>17101.71664456233</v>
      </c>
      <c r="H44" s="12">
        <v>21319.999999999993</v>
      </c>
      <c r="I44" s="12">
        <v>999.1</v>
      </c>
      <c r="J44" s="12">
        <v>4044.9</v>
      </c>
      <c r="K44" s="12">
        <v>5044</v>
      </c>
      <c r="L44" s="12">
        <v>2637476.3227387718</v>
      </c>
      <c r="M44" s="12">
        <v>10692777.613544345</v>
      </c>
      <c r="N44" s="12">
        <v>13330253.936283117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</row>
    <row r="45" spans="2:24" ht="15.6">
      <c r="B45" s="9" t="s">
        <v>44</v>
      </c>
      <c r="C45" s="12">
        <v>1352.4364047044162</v>
      </c>
      <c r="D45" s="12">
        <v>22247.563595295582</v>
      </c>
      <c r="E45" s="12">
        <v>23599.999999999996</v>
      </c>
      <c r="F45" s="12">
        <v>3462.5039695641549</v>
      </c>
      <c r="G45" s="12">
        <v>56953.496030435839</v>
      </c>
      <c r="H45" s="12">
        <v>60415.999999999993</v>
      </c>
      <c r="I45" s="12">
        <v>1630.4478512795752</v>
      </c>
      <c r="J45" s="12">
        <v>26864.552148720428</v>
      </c>
      <c r="K45" s="12">
        <v>28495.000000000004</v>
      </c>
      <c r="L45" s="12">
        <v>1951594.3056721671</v>
      </c>
      <c r="M45" s="12">
        <v>32099584.084904727</v>
      </c>
      <c r="N45" s="12">
        <v>34051178.390576892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</row>
    <row r="46" spans="2:24" ht="15.6">
      <c r="B46" s="9" t="s">
        <v>45</v>
      </c>
      <c r="C46" s="12">
        <v>3742.58984375</v>
      </c>
      <c r="D46" s="12">
        <v>2257.41015625</v>
      </c>
      <c r="E46" s="12">
        <v>6000</v>
      </c>
      <c r="F46" s="12">
        <v>10104.775079257244</v>
      </c>
      <c r="G46" s="12">
        <v>6095.2249207427531</v>
      </c>
      <c r="H46" s="12">
        <v>16199.999999999996</v>
      </c>
      <c r="I46" s="12">
        <v>5628.8491048593351</v>
      </c>
      <c r="J46" s="12">
        <v>3391.1508951406649</v>
      </c>
      <c r="K46" s="12">
        <v>9020</v>
      </c>
      <c r="L46" s="12">
        <v>8559155.8766083587</v>
      </c>
      <c r="M46" s="12">
        <v>5163428.8131223293</v>
      </c>
      <c r="N46" s="12">
        <v>13722584.689730689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</row>
    <row r="47" spans="2:24" ht="15.6">
      <c r="B47" s="9" t="s">
        <v>46</v>
      </c>
      <c r="C47" s="12">
        <v>215.44049733570159</v>
      </c>
      <c r="D47" s="12">
        <v>7884.5595026642986</v>
      </c>
      <c r="E47" s="12">
        <v>8100</v>
      </c>
      <c r="F47" s="12">
        <v>560.36428083461828</v>
      </c>
      <c r="G47" s="12">
        <v>20499.635719165381</v>
      </c>
      <c r="H47" s="12">
        <v>21060</v>
      </c>
      <c r="I47" s="12">
        <v>262.18021978021977</v>
      </c>
      <c r="J47" s="12">
        <v>9678.8197802197792</v>
      </c>
      <c r="K47" s="12">
        <v>9940.9999999999982</v>
      </c>
      <c r="L47" s="12">
        <v>473469.12076121091</v>
      </c>
      <c r="M47" s="12">
        <v>17310671.530930452</v>
      </c>
      <c r="N47" s="12">
        <v>17784140.651691664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</row>
    <row r="48" spans="2:24" ht="15.6">
      <c r="B48" s="9" t="s">
        <v>47</v>
      </c>
      <c r="C48" s="12">
        <v>16690.3559602649</v>
      </c>
      <c r="D48" s="12">
        <v>14009.644039735102</v>
      </c>
      <c r="E48" s="12">
        <v>30700</v>
      </c>
      <c r="F48" s="12">
        <v>43875.660109517739</v>
      </c>
      <c r="G48" s="12">
        <v>36828.339890482268</v>
      </c>
      <c r="H48" s="12">
        <v>80704</v>
      </c>
      <c r="I48" s="12">
        <v>16937.89275500477</v>
      </c>
      <c r="J48" s="12">
        <v>14220.107244995233</v>
      </c>
      <c r="K48" s="12">
        <v>31158.000000000004</v>
      </c>
      <c r="L48" s="12">
        <v>25489663.930167273</v>
      </c>
      <c r="M48" s="12">
        <v>21395427.167662993</v>
      </c>
      <c r="N48" s="12">
        <v>46885091.097830266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</row>
    <row r="49" spans="2:24" ht="15.6">
      <c r="B49" s="9" t="s">
        <v>48</v>
      </c>
      <c r="C49" s="12">
        <v>24659.370946989191</v>
      </c>
      <c r="D49" s="12">
        <v>108340.62905301081</v>
      </c>
      <c r="E49" s="12">
        <v>133000</v>
      </c>
      <c r="F49" s="12">
        <v>65347.36310703191</v>
      </c>
      <c r="G49" s="12">
        <v>287102.63689296809</v>
      </c>
      <c r="H49" s="12">
        <v>352450</v>
      </c>
      <c r="I49" s="12">
        <v>28288.654475102492</v>
      </c>
      <c r="J49" s="12">
        <v>124287.34552489752</v>
      </c>
      <c r="K49" s="12">
        <v>152576</v>
      </c>
      <c r="L49" s="12">
        <v>34923650.475802526</v>
      </c>
      <c r="M49" s="12">
        <v>153436484.03447622</v>
      </c>
      <c r="N49" s="12">
        <v>188360134.51027876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</row>
    <row r="50" spans="2:24" ht="15.6">
      <c r="B50" s="9" t="s">
        <v>49</v>
      </c>
      <c r="C50" s="12">
        <v>5736.8918107370337</v>
      </c>
      <c r="D50" s="12">
        <v>11263.108189262966</v>
      </c>
      <c r="E50" s="12">
        <v>17000</v>
      </c>
      <c r="F50" s="12">
        <v>14916.180177571896</v>
      </c>
      <c r="G50" s="12">
        <v>29283.819822428104</v>
      </c>
      <c r="H50" s="12">
        <v>44200</v>
      </c>
      <c r="I50" s="12">
        <v>9585.2397995705069</v>
      </c>
      <c r="J50" s="12">
        <v>18824.760200429493</v>
      </c>
      <c r="K50" s="12">
        <v>28410</v>
      </c>
      <c r="L50" s="12">
        <v>7528416.9064162038</v>
      </c>
      <c r="M50" s="12">
        <v>14779855.190934332</v>
      </c>
      <c r="N50" s="12">
        <v>22308272.097350538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</row>
    <row r="51" spans="2:24" ht="15.6">
      <c r="B51" s="9" t="s">
        <v>50</v>
      </c>
      <c r="C51" s="12">
        <v>9322.5459279540446</v>
      </c>
      <c r="D51" s="12">
        <v>78977.454072045948</v>
      </c>
      <c r="E51" s="12">
        <v>88300</v>
      </c>
      <c r="F51" s="12">
        <v>25216.879411845268</v>
      </c>
      <c r="G51" s="12">
        <v>213627.12058815471</v>
      </c>
      <c r="H51" s="12">
        <v>238843.99999999997</v>
      </c>
      <c r="I51" s="12">
        <v>9556.4503410414236</v>
      </c>
      <c r="J51" s="12">
        <v>80977.549658958582</v>
      </c>
      <c r="K51" s="12">
        <v>90534</v>
      </c>
      <c r="L51" s="12">
        <v>13866862.909654737</v>
      </c>
      <c r="M51" s="12">
        <v>117473963.74380207</v>
      </c>
      <c r="N51" s="12">
        <v>131340826.65345681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</row>
    <row r="52" spans="2:24" ht="15.6">
      <c r="B52" s="9" t="s">
        <v>51</v>
      </c>
      <c r="C52" s="12">
        <v>9660.0019346895697</v>
      </c>
      <c r="D52" s="12">
        <v>16639.998065310429</v>
      </c>
      <c r="E52" s="12">
        <v>26300</v>
      </c>
      <c r="F52" s="12">
        <v>25115.964208308309</v>
      </c>
      <c r="G52" s="12">
        <v>43264.035791691698</v>
      </c>
      <c r="H52" s="12">
        <v>68380</v>
      </c>
      <c r="I52" s="12">
        <v>4722.833333333333</v>
      </c>
      <c r="J52" s="12">
        <v>8134.1666666666661</v>
      </c>
      <c r="K52" s="12">
        <v>12857</v>
      </c>
      <c r="L52" s="12">
        <v>12376725.792546038</v>
      </c>
      <c r="M52" s="12">
        <v>21319797.927399337</v>
      </c>
      <c r="N52" s="12">
        <v>33696523.719945371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</row>
    <row r="53" spans="2:24" ht="15.6">
      <c r="B53" s="9" t="s">
        <v>52</v>
      </c>
      <c r="C53" s="12">
        <v>1290.5983982915111</v>
      </c>
      <c r="D53" s="12">
        <v>12909.40160170849</v>
      </c>
      <c r="E53" s="12">
        <v>14200.000000000002</v>
      </c>
      <c r="F53" s="12">
        <v>3634.4185326265347</v>
      </c>
      <c r="G53" s="12">
        <v>36355.581467373471</v>
      </c>
      <c r="H53" s="12">
        <v>39990.000000000007</v>
      </c>
      <c r="I53" s="12">
        <v>1089.2532981530344</v>
      </c>
      <c r="J53" s="12">
        <v>10876.746701846967</v>
      </c>
      <c r="K53" s="12">
        <v>11966.000000000002</v>
      </c>
      <c r="L53" s="12">
        <v>2245365.7175691342</v>
      </c>
      <c r="M53" s="12">
        <v>22461451.573763561</v>
      </c>
      <c r="N53" s="12">
        <v>24706817.291332696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</row>
    <row r="54" spans="2:24" ht="15.6">
      <c r="B54" s="9" t="s">
        <v>53</v>
      </c>
      <c r="C54" s="12">
        <v>7609.0873760385957</v>
      </c>
      <c r="D54" s="12">
        <v>3390.9126239614047</v>
      </c>
      <c r="E54" s="12">
        <v>11000</v>
      </c>
      <c r="F54" s="12">
        <v>19327.359240305923</v>
      </c>
      <c r="G54" s="12">
        <v>8612.6407596940771</v>
      </c>
      <c r="H54" s="12">
        <v>27940</v>
      </c>
      <c r="I54" s="12">
        <v>5590.7674418604647</v>
      </c>
      <c r="J54" s="12">
        <v>2495.2325581395348</v>
      </c>
      <c r="K54" s="12">
        <v>8086</v>
      </c>
      <c r="L54" s="12">
        <v>11482325.596114049</v>
      </c>
      <c r="M54" s="12">
        <v>5116660.8711950453</v>
      </c>
      <c r="N54" s="12">
        <v>16598986.467309095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</row>
    <row r="55" spans="2:24" ht="15.6">
      <c r="B55" s="9" t="s">
        <v>54</v>
      </c>
      <c r="C55" s="12">
        <v>41795.010148485206</v>
      </c>
      <c r="D55" s="12">
        <v>55514.989851514794</v>
      </c>
      <c r="E55" s="12">
        <v>97310</v>
      </c>
      <c r="F55" s="12">
        <v>93120.048794231334</v>
      </c>
      <c r="G55" s="12">
        <v>123688.95120576867</v>
      </c>
      <c r="H55" s="12">
        <v>216809</v>
      </c>
      <c r="I55" s="12">
        <v>4670.0546448087434</v>
      </c>
      <c r="J55" s="12">
        <v>6197.9453551912566</v>
      </c>
      <c r="K55" s="12">
        <v>10868</v>
      </c>
      <c r="L55" s="12">
        <v>54356643.180547461</v>
      </c>
      <c r="M55" s="12">
        <v>72200781.226514801</v>
      </c>
      <c r="N55" s="12">
        <v>126557424.40706226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</row>
    <row r="56" spans="2:24" ht="15.6">
      <c r="B56" s="9" t="s">
        <v>55</v>
      </c>
      <c r="C56" s="12">
        <v>2286.2982708933714</v>
      </c>
      <c r="D56" s="12">
        <v>20713.70172910663</v>
      </c>
      <c r="E56" s="12">
        <v>23000</v>
      </c>
      <c r="F56" s="12">
        <v>6080.140311492145</v>
      </c>
      <c r="G56" s="12">
        <v>55082.859688507866</v>
      </c>
      <c r="H56" s="12">
        <v>61163.000000000015</v>
      </c>
      <c r="I56" s="12">
        <v>2276.2277951933129</v>
      </c>
      <c r="J56" s="12">
        <v>20653.77220480669</v>
      </c>
      <c r="K56" s="12">
        <v>22930.000000000004</v>
      </c>
      <c r="L56" s="12">
        <v>3138948.4255675045</v>
      </c>
      <c r="M56" s="12">
        <v>28437225.074168425</v>
      </c>
      <c r="N56" s="12">
        <v>31576173.499735929</v>
      </c>
      <c r="P56" s="12">
        <v>18</v>
      </c>
      <c r="Q56" s="12">
        <v>167</v>
      </c>
      <c r="R56" s="12">
        <v>185</v>
      </c>
      <c r="S56" s="12">
        <v>216</v>
      </c>
      <c r="T56" s="12">
        <v>2004</v>
      </c>
      <c r="U56" s="12">
        <v>2220</v>
      </c>
      <c r="V56" s="12">
        <v>420809.82324324315</v>
      </c>
      <c r="W56" s="12">
        <v>3904180.0267567555</v>
      </c>
      <c r="X56" s="12">
        <v>4324989.8499999987</v>
      </c>
    </row>
    <row r="57" spans="2:24" ht="15.6">
      <c r="B57" s="9" t="s">
        <v>56</v>
      </c>
      <c r="C57" s="12">
        <v>10863.955679776402</v>
      </c>
      <c r="D57" s="12">
        <v>7836.0443202235974</v>
      </c>
      <c r="E57" s="12">
        <v>18700</v>
      </c>
      <c r="F57" s="12">
        <v>28497.181297400486</v>
      </c>
      <c r="G57" s="12">
        <v>20554.81870259951</v>
      </c>
      <c r="H57" s="12">
        <v>49052</v>
      </c>
      <c r="I57" s="12">
        <v>7696.0763673890606</v>
      </c>
      <c r="J57" s="12">
        <v>5549.9236326109385</v>
      </c>
      <c r="K57" s="12">
        <v>13246</v>
      </c>
      <c r="L57" s="12">
        <v>10732529.512188703</v>
      </c>
      <c r="M57" s="12">
        <v>7741264.475904759</v>
      </c>
      <c r="N57" s="12">
        <v>18473793.988093462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</row>
    <row r="58" spans="2:24" ht="15.6">
      <c r="B58" s="9" t="s">
        <v>57</v>
      </c>
      <c r="C58" s="12">
        <v>4288.4726760563381</v>
      </c>
      <c r="D58" s="12">
        <v>3791.5273239436619</v>
      </c>
      <c r="E58" s="12">
        <v>8080</v>
      </c>
      <c r="F58" s="12">
        <v>11578.616443154606</v>
      </c>
      <c r="G58" s="12">
        <v>10237.383556845394</v>
      </c>
      <c r="H58" s="12">
        <v>21816</v>
      </c>
      <c r="I58" s="12">
        <v>5074.0432276657057</v>
      </c>
      <c r="J58" s="12">
        <v>4481.9567723342943</v>
      </c>
      <c r="K58" s="12">
        <v>9556</v>
      </c>
      <c r="L58" s="12">
        <v>7258901.6159702707</v>
      </c>
      <c r="M58" s="12">
        <v>6418733.7315902226</v>
      </c>
      <c r="N58" s="12">
        <v>13677635.347560493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</row>
    <row r="59" spans="2:24" ht="15.6">
      <c r="B59" s="9" t="s">
        <v>58</v>
      </c>
      <c r="C59" s="12">
        <v>11235.929936305733</v>
      </c>
      <c r="D59" s="12">
        <v>2764.0700636942674</v>
      </c>
      <c r="E59" s="12">
        <v>14000</v>
      </c>
      <c r="F59" s="12">
        <v>29213.256546147488</v>
      </c>
      <c r="G59" s="12">
        <v>7186.7434538525113</v>
      </c>
      <c r="H59" s="12">
        <v>36400</v>
      </c>
      <c r="I59" s="12">
        <v>9864.3940105695838</v>
      </c>
      <c r="J59" s="12">
        <v>2424.6059894304171</v>
      </c>
      <c r="K59" s="12">
        <v>12289</v>
      </c>
      <c r="L59" s="12">
        <v>16135046.859738298</v>
      </c>
      <c r="M59" s="12">
        <v>3969423.8029908189</v>
      </c>
      <c r="N59" s="12">
        <v>20104470.662729118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</row>
    <row r="60" spans="2:24" ht="15.6">
      <c r="B60" s="9" t="s">
        <v>59</v>
      </c>
      <c r="C60" s="12">
        <v>4892.9044243986255</v>
      </c>
      <c r="D60" s="12">
        <v>8707.0955756013736</v>
      </c>
      <c r="E60" s="12">
        <v>13600</v>
      </c>
      <c r="F60" s="12">
        <v>12741.135498281787</v>
      </c>
      <c r="G60" s="12">
        <v>22673.86450171821</v>
      </c>
      <c r="H60" s="12">
        <v>35415</v>
      </c>
      <c r="I60" s="12">
        <v>2754</v>
      </c>
      <c r="J60" s="12">
        <v>4896</v>
      </c>
      <c r="K60" s="12">
        <v>7650</v>
      </c>
      <c r="L60" s="12">
        <v>9722616.8954852466</v>
      </c>
      <c r="M60" s="12">
        <v>17302656.476084489</v>
      </c>
      <c r="N60" s="12">
        <v>27025273.371569738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</row>
    <row r="61" spans="2:24" ht="15.6">
      <c r="B61" s="9" t="s">
        <v>60</v>
      </c>
      <c r="C61" s="12">
        <v>6565.3103709311135</v>
      </c>
      <c r="D61" s="12">
        <v>6437.6896290688874</v>
      </c>
      <c r="E61" s="12">
        <v>13003</v>
      </c>
      <c r="F61" s="12">
        <v>17564.845102962507</v>
      </c>
      <c r="G61" s="12">
        <v>17223.154897037493</v>
      </c>
      <c r="H61" s="12">
        <v>34788</v>
      </c>
      <c r="I61" s="12">
        <v>4673.5381654906987</v>
      </c>
      <c r="J61" s="12">
        <v>4584.4618345093004</v>
      </c>
      <c r="K61" s="12">
        <v>9258</v>
      </c>
      <c r="L61" s="12">
        <v>10069548.908198053</v>
      </c>
      <c r="M61" s="12">
        <v>9873556.4332362562</v>
      </c>
      <c r="N61" s="12">
        <v>19943105.341434307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</row>
    <row r="62" spans="2:24">
      <c r="B62" s="15" t="s">
        <v>61</v>
      </c>
      <c r="C62" s="12">
        <v>197231.50351672329</v>
      </c>
      <c r="D62" s="12">
        <v>483961.49648327683</v>
      </c>
      <c r="E62" s="12">
        <v>681193</v>
      </c>
      <c r="F62" s="12">
        <v>498832.85728853726</v>
      </c>
      <c r="G62" s="12">
        <v>1245114.1427114627</v>
      </c>
      <c r="H62" s="12">
        <v>1743947</v>
      </c>
      <c r="I62" s="12">
        <v>150822.36753941071</v>
      </c>
      <c r="J62" s="12">
        <v>422367.63246058917</v>
      </c>
      <c r="K62" s="12">
        <v>573190</v>
      </c>
      <c r="L62" s="12">
        <v>286334241.44098711</v>
      </c>
      <c r="M62" s="12">
        <v>716245697.5890615</v>
      </c>
      <c r="N62" s="12">
        <v>1002579939.030049</v>
      </c>
      <c r="P62" s="12">
        <v>18</v>
      </c>
      <c r="Q62" s="12">
        <v>167</v>
      </c>
      <c r="R62" s="12">
        <v>185</v>
      </c>
      <c r="S62" s="12">
        <v>216</v>
      </c>
      <c r="T62" s="12">
        <v>2004</v>
      </c>
      <c r="U62" s="12">
        <v>2220</v>
      </c>
      <c r="V62" s="12">
        <v>420809.82324324315</v>
      </c>
      <c r="W62" s="12">
        <v>3904180.0267567555</v>
      </c>
      <c r="X62" s="12">
        <v>4324989.8499999987</v>
      </c>
    </row>
    <row r="63" spans="2:24" ht="15.6">
      <c r="B63" s="9" t="s">
        <v>62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P63" s="12"/>
      <c r="Q63" s="12"/>
      <c r="R63" s="12"/>
      <c r="S63" s="12"/>
      <c r="T63" s="12"/>
      <c r="U63" s="12"/>
      <c r="V63" s="12"/>
      <c r="W63" s="12"/>
      <c r="X63" s="12"/>
    </row>
    <row r="64" spans="2:24" ht="15.6">
      <c r="B64" s="18" t="s">
        <v>63</v>
      </c>
      <c r="C64" s="12">
        <v>4644</v>
      </c>
      <c r="D64" s="12">
        <v>6856</v>
      </c>
      <c r="E64" s="12">
        <v>11500</v>
      </c>
      <c r="F64" s="12">
        <v>12626.430260869565</v>
      </c>
      <c r="G64" s="12">
        <v>18640.569739130435</v>
      </c>
      <c r="H64" s="12">
        <v>31267</v>
      </c>
      <c r="I64" s="12">
        <v>0</v>
      </c>
      <c r="J64" s="12">
        <v>0</v>
      </c>
      <c r="K64" s="12">
        <v>0</v>
      </c>
      <c r="L64" s="12">
        <v>5940685.0846643476</v>
      </c>
      <c r="M64" s="12">
        <v>8770313.725335652</v>
      </c>
      <c r="N64" s="12">
        <v>14710998.809999999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</row>
    <row r="65" spans="2:24" ht="15.6">
      <c r="B65" s="19" t="s">
        <v>64</v>
      </c>
      <c r="C65" s="12">
        <v>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P65" s="12">
        <v>5</v>
      </c>
      <c r="Q65" s="12">
        <v>7</v>
      </c>
      <c r="R65" s="12">
        <v>12</v>
      </c>
      <c r="S65" s="12">
        <v>60</v>
      </c>
      <c r="T65" s="12">
        <v>84</v>
      </c>
      <c r="U65" s="12">
        <v>144</v>
      </c>
      <c r="V65" s="12">
        <v>113547.92916666665</v>
      </c>
      <c r="W65" s="12">
        <v>158967.10083333333</v>
      </c>
      <c r="X65" s="12">
        <v>272515.02999999997</v>
      </c>
    </row>
    <row r="66" spans="2:24" ht="15.6" hidden="1">
      <c r="B66" s="19" t="s">
        <v>65</v>
      </c>
      <c r="C66" s="12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</row>
    <row r="67" spans="2:24" ht="15.6" hidden="1">
      <c r="B67" s="19" t="s">
        <v>66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</row>
    <row r="68" spans="2:24" ht="15.6" hidden="1">
      <c r="B68" s="19" t="s">
        <v>67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</row>
    <row r="69" spans="2:24" ht="15.6" hidden="1">
      <c r="B69" s="11" t="s">
        <v>68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</row>
    <row r="70" spans="2:24" ht="15.6" hidden="1">
      <c r="B70" s="11" t="s">
        <v>69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</row>
    <row r="71" spans="2:24" ht="15.6" hidden="1">
      <c r="B71" s="11" t="s">
        <v>70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</row>
    <row r="72" spans="2:24" ht="15.6" hidden="1">
      <c r="B72" s="19" t="s">
        <v>71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</row>
    <row r="73" spans="2:24" ht="15.6" hidden="1">
      <c r="B73" s="11" t="s">
        <v>72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</row>
    <row r="74" spans="2:24" ht="15.6" hidden="1">
      <c r="B74" s="11" t="s">
        <v>73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</row>
    <row r="75" spans="2:24" ht="15.6" hidden="1">
      <c r="B75" s="11" t="s">
        <v>74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</row>
    <row r="76" spans="2:24" ht="15.6" hidden="1">
      <c r="B76" s="11" t="s">
        <v>75</v>
      </c>
      <c r="C76" s="12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</row>
    <row r="77" spans="2:24" ht="15.6" hidden="1">
      <c r="B77" s="11" t="s">
        <v>76</v>
      </c>
      <c r="C77" s="12"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</row>
    <row r="78" spans="2:24" ht="15.6" hidden="1">
      <c r="B78" s="11" t="s">
        <v>77</v>
      </c>
      <c r="C78" s="12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</row>
    <row r="79" spans="2:24" ht="15.6" hidden="1">
      <c r="B79" s="11" t="s">
        <v>78</v>
      </c>
      <c r="C79" s="12">
        <v>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</row>
    <row r="80" spans="2:24" ht="15.6" hidden="1">
      <c r="B80" s="29" t="s">
        <v>79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</row>
    <row r="81" spans="2:24" ht="15.6" hidden="1">
      <c r="B81" s="29" t="s">
        <v>80</v>
      </c>
      <c r="C81" s="12">
        <v>0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</row>
    <row r="82" spans="2:24" ht="15.6" hidden="1">
      <c r="B82" s="29" t="s">
        <v>81</v>
      </c>
      <c r="C82" s="12">
        <v>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</row>
    <row r="83" spans="2:24" ht="15.6" hidden="1">
      <c r="B83" s="30" t="s">
        <v>82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</row>
    <row r="84" spans="2:24" ht="15.6" hidden="1">
      <c r="B84" s="30" t="s">
        <v>83</v>
      </c>
      <c r="C84" s="12">
        <v>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</row>
    <row r="85" spans="2:24" ht="15.6" hidden="1">
      <c r="B85" s="30" t="s">
        <v>84</v>
      </c>
      <c r="C85" s="12">
        <v>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</row>
    <row r="86" spans="2:24" ht="15.6" hidden="1">
      <c r="B86" s="30" t="s">
        <v>85</v>
      </c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</row>
    <row r="87" spans="2:24" ht="15.6" hidden="1">
      <c r="B87" s="30" t="s">
        <v>86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</row>
    <row r="88" spans="2:24" ht="15.6" hidden="1">
      <c r="B88" s="30" t="s">
        <v>87</v>
      </c>
      <c r="C88" s="12">
        <v>0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</row>
    <row r="89" spans="2:24" ht="15.6" hidden="1">
      <c r="B89" s="30" t="s">
        <v>88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</row>
    <row r="90" spans="2:24" ht="15.6" hidden="1">
      <c r="B90" s="30" t="s">
        <v>89</v>
      </c>
      <c r="C90" s="12">
        <v>0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</row>
    <row r="91" spans="2:24" ht="15.6" hidden="1">
      <c r="B91" s="30" t="s">
        <v>90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</row>
    <row r="92" spans="2:24">
      <c r="B92" s="15" t="s">
        <v>91</v>
      </c>
      <c r="C92" s="12">
        <v>4644</v>
      </c>
      <c r="D92" s="12">
        <v>6856</v>
      </c>
      <c r="E92" s="12">
        <v>11500</v>
      </c>
      <c r="F92" s="12">
        <v>12626.430260869565</v>
      </c>
      <c r="G92" s="12">
        <v>18640.569739130435</v>
      </c>
      <c r="H92" s="12">
        <v>31267</v>
      </c>
      <c r="I92" s="12">
        <v>0</v>
      </c>
      <c r="J92" s="12">
        <v>0</v>
      </c>
      <c r="K92" s="12">
        <v>0</v>
      </c>
      <c r="L92" s="12">
        <v>5940685.0846643476</v>
      </c>
      <c r="M92" s="12">
        <v>8770313.725335652</v>
      </c>
      <c r="N92" s="12">
        <v>14710998.809999999</v>
      </c>
      <c r="P92" s="12">
        <v>5</v>
      </c>
      <c r="Q92" s="12">
        <v>7</v>
      </c>
      <c r="R92" s="12">
        <v>12</v>
      </c>
      <c r="S92" s="12">
        <v>60</v>
      </c>
      <c r="T92" s="12">
        <v>84</v>
      </c>
      <c r="U92" s="12">
        <v>144</v>
      </c>
      <c r="V92" s="12">
        <v>113547.92916666665</v>
      </c>
      <c r="W92" s="12">
        <v>158967.10083333333</v>
      </c>
      <c r="X92" s="12">
        <v>272515.02999999997</v>
      </c>
    </row>
    <row r="93" spans="2:24">
      <c r="B93" s="15" t="s">
        <v>92</v>
      </c>
      <c r="C93" s="12">
        <v>456183.13239432196</v>
      </c>
      <c r="D93" s="12">
        <v>826539.86760567827</v>
      </c>
      <c r="E93" s="12">
        <v>1282723</v>
      </c>
      <c r="F93" s="12">
        <v>1118396.6959685071</v>
      </c>
      <c r="G93" s="12">
        <v>2064458.3040314929</v>
      </c>
      <c r="H93" s="12">
        <v>3182855</v>
      </c>
      <c r="I93" s="12">
        <v>437396.54264795018</v>
      </c>
      <c r="J93" s="12">
        <v>840534.45735204965</v>
      </c>
      <c r="K93" s="12">
        <v>1277931</v>
      </c>
      <c r="L93" s="12">
        <v>598462444.52872324</v>
      </c>
      <c r="M93" s="12">
        <v>1140852963.3187962</v>
      </c>
      <c r="N93" s="12">
        <v>1739315407.8475196</v>
      </c>
      <c r="P93" s="12">
        <v>920</v>
      </c>
      <c r="Q93" s="12">
        <v>1330</v>
      </c>
      <c r="R93" s="12">
        <v>2250</v>
      </c>
      <c r="S93" s="12">
        <v>11040</v>
      </c>
      <c r="T93" s="12">
        <v>15960</v>
      </c>
      <c r="U93" s="12">
        <v>27000</v>
      </c>
      <c r="V93" s="12">
        <v>19915675.578977451</v>
      </c>
      <c r="W93" s="12">
        <v>28726849.421022549</v>
      </c>
      <c r="X93" s="12">
        <v>48642525.000000007</v>
      </c>
    </row>
    <row r="94" spans="2:24" ht="15.6" hidden="1">
      <c r="B94" s="22"/>
      <c r="E94" s="23">
        <f>'[1]связь с ИТОГ ДЕНЬГИ 2024'!M93</f>
        <v>1284973</v>
      </c>
      <c r="H94" s="23">
        <f>'[1]связь с ИТОГ ДЕНЬГИ 2024'!L93</f>
        <v>3209855</v>
      </c>
      <c r="N94" s="23">
        <f>'[1]связь с ИТОГ ДЕНЬГИ 2024'!Q93</f>
        <v>1774072242.14305</v>
      </c>
      <c r="R94" s="23">
        <f>'[1]ОБЪЕМЫ ВСЕГО'!AE93</f>
        <v>2250</v>
      </c>
      <c r="X94" s="23">
        <f>'[1]ОБЪЕМЫ ВСЕГО'!AF93</f>
        <v>48642525.000000007</v>
      </c>
    </row>
    <row r="95" spans="2:24" hidden="1">
      <c r="E95" s="23">
        <f>E94-E93-R93</f>
        <v>0</v>
      </c>
      <c r="H95" s="23">
        <f>H94-H93-U93</f>
        <v>0</v>
      </c>
      <c r="N95" s="23">
        <f>N94-N93-X93</f>
        <v>-13885690.704469688</v>
      </c>
      <c r="R95" s="28">
        <f>R94-R93</f>
        <v>0</v>
      </c>
      <c r="X95" s="28">
        <f>X94-X93</f>
        <v>0</v>
      </c>
    </row>
    <row r="96" spans="2:24" hidden="1"/>
    <row r="97" hidden="1"/>
    <row r="98" hidden="1"/>
    <row r="99" hidden="1"/>
    <row r="100" hidden="1"/>
    <row r="101" hidden="1"/>
  </sheetData>
  <mergeCells count="1">
    <mergeCell ref="B2:B4"/>
  </mergeCells>
  <pageMargins left="0.11811023622047245" right="0.11811023622047245" top="0.74803149606299213" bottom="0.15748031496062992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97"/>
  <sheetViews>
    <sheetView topLeftCell="B1" zoomScale="70" zoomScaleNormal="70" workbookViewId="0">
      <selection activeCell="R37" sqref="R37"/>
    </sheetView>
  </sheetViews>
  <sheetFormatPr defaultColWidth="9.109375" defaultRowHeight="14.4"/>
  <cols>
    <col min="1" max="1" width="0" style="1" hidden="1" customWidth="1"/>
    <col min="2" max="2" width="63.6640625" style="24" customWidth="1"/>
    <col min="3" max="5" width="14.33203125" style="1" customWidth="1"/>
    <col min="6" max="8" width="18.44140625" style="1" customWidth="1"/>
    <col min="9" max="13" width="0" style="3" hidden="1" customWidth="1"/>
    <col min="14" max="16384" width="9.109375" style="3"/>
  </cols>
  <sheetData>
    <row r="1" spans="2:14" ht="14.4" customHeight="1">
      <c r="B1" s="36" t="s">
        <v>96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2:14" ht="18.75" customHeight="1">
      <c r="B2" s="37" t="s">
        <v>1</v>
      </c>
      <c r="C2" s="4" t="s">
        <v>97</v>
      </c>
      <c r="D2" s="5"/>
      <c r="E2" s="5"/>
      <c r="F2" s="42" t="s">
        <v>4</v>
      </c>
      <c r="G2" s="42"/>
      <c r="H2" s="42"/>
    </row>
    <row r="3" spans="2:14" ht="48.75" customHeight="1">
      <c r="B3" s="37"/>
      <c r="C3" s="6" t="s">
        <v>5</v>
      </c>
      <c r="D3" s="6" t="s">
        <v>6</v>
      </c>
      <c r="E3" s="6" t="s">
        <v>7</v>
      </c>
      <c r="F3" s="6" t="s">
        <v>5</v>
      </c>
      <c r="G3" s="6" t="s">
        <v>6</v>
      </c>
      <c r="H3" s="27" t="s">
        <v>7</v>
      </c>
    </row>
    <row r="4" spans="2:14">
      <c r="B4" s="37"/>
      <c r="C4" s="8"/>
      <c r="D4" s="8"/>
      <c r="E4" s="8" t="s">
        <v>8</v>
      </c>
      <c r="F4" s="8"/>
      <c r="G4" s="8"/>
      <c r="H4" s="8" t="s">
        <v>8</v>
      </c>
    </row>
    <row r="5" spans="2:14" ht="15.6">
      <c r="B5" s="9" t="s">
        <v>9</v>
      </c>
      <c r="C5" s="10"/>
      <c r="D5" s="10"/>
      <c r="E5" s="10"/>
      <c r="F5" s="10"/>
      <c r="G5" s="10"/>
      <c r="H5" s="10"/>
    </row>
    <row r="6" spans="2:14" ht="15.6">
      <c r="B6" s="11" t="s">
        <v>10</v>
      </c>
      <c r="C6" s="12">
        <v>10335</v>
      </c>
      <c r="D6" s="12">
        <v>15259</v>
      </c>
      <c r="E6" s="12">
        <v>25594</v>
      </c>
      <c r="F6" s="12">
        <v>15664525.025518056</v>
      </c>
      <c r="G6" s="12">
        <v>23127720.112663765</v>
      </c>
      <c r="H6" s="12">
        <v>38792245.138181821</v>
      </c>
      <c r="I6" s="14">
        <f>E6-'[1]связь с ИТОГ ДЕНЬГИ 2024'!R6</f>
        <v>0</v>
      </c>
      <c r="J6" s="13">
        <f>H6-'[1]связь с ИТОГ ДЕНЬГИ 2024'!S6</f>
        <v>0</v>
      </c>
    </row>
    <row r="7" spans="2:14" ht="15.6">
      <c r="B7" s="11" t="s">
        <v>103</v>
      </c>
      <c r="C7" s="12">
        <v>17138</v>
      </c>
      <c r="D7" s="12">
        <v>29353</v>
      </c>
      <c r="E7" s="12">
        <v>46491</v>
      </c>
      <c r="F7" s="12">
        <v>12876133.119384395</v>
      </c>
      <c r="G7" s="12">
        <v>22053514.730615601</v>
      </c>
      <c r="H7" s="12">
        <v>34929647.849999994</v>
      </c>
      <c r="I7" s="14">
        <f>E7-'[1]связь с ИТОГ ДЕНЬГИ 2024'!R7</f>
        <v>0</v>
      </c>
      <c r="J7" s="13">
        <f>H7-'[1]связь с ИТОГ ДЕНЬГИ 2024'!S7</f>
        <v>0</v>
      </c>
    </row>
    <row r="8" spans="2:14" ht="15.6">
      <c r="B8" s="11" t="s">
        <v>12</v>
      </c>
      <c r="C8" s="12">
        <v>37580</v>
      </c>
      <c r="D8" s="12">
        <v>55483</v>
      </c>
      <c r="E8" s="12">
        <v>93063</v>
      </c>
      <c r="F8" s="12">
        <v>48701699.255776875</v>
      </c>
      <c r="G8" s="12">
        <v>71903043.635132208</v>
      </c>
      <c r="H8" s="12">
        <v>120604742.89090908</v>
      </c>
      <c r="I8" s="14">
        <f>E8-'[1]связь с ИТОГ ДЕНЬГИ 2024'!R8</f>
        <v>0</v>
      </c>
      <c r="J8" s="13">
        <f>H8-'[1]связь с ИТОГ ДЕНЬГИ 2024'!S8</f>
        <v>0</v>
      </c>
    </row>
    <row r="9" spans="2:14" ht="15.6" hidden="1">
      <c r="B9" s="11" t="s">
        <v>13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4">
        <f>E9-'[1]связь с ИТОГ ДЕНЬГИ 2024'!R9</f>
        <v>0</v>
      </c>
      <c r="J9" s="13">
        <f>H9-'[1]связь с ИТОГ ДЕНЬГИ 2024'!S9</f>
        <v>0</v>
      </c>
    </row>
    <row r="10" spans="2:14" ht="15.6" hidden="1">
      <c r="B10" s="11" t="s">
        <v>14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4">
        <f>E10-'[1]связь с ИТОГ ДЕНЬГИ 2024'!R10</f>
        <v>0</v>
      </c>
      <c r="J10" s="13">
        <f>H10-'[1]связь с ИТОГ ДЕНЬГИ 2024'!S10</f>
        <v>0</v>
      </c>
    </row>
    <row r="11" spans="2:14" ht="15.6" hidden="1">
      <c r="B11" s="11" t="s">
        <v>15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4">
        <f>E11-'[1]связь с ИТОГ ДЕНЬГИ 2024'!R11</f>
        <v>0</v>
      </c>
      <c r="J11" s="13">
        <f>H11-'[1]связь с ИТОГ ДЕНЬГИ 2024'!S11</f>
        <v>0</v>
      </c>
    </row>
    <row r="12" spans="2:14" ht="15.6">
      <c r="B12" s="11" t="s">
        <v>16</v>
      </c>
      <c r="C12" s="12">
        <v>1036</v>
      </c>
      <c r="D12" s="12">
        <v>1530</v>
      </c>
      <c r="E12" s="12">
        <v>2566</v>
      </c>
      <c r="F12" s="12">
        <v>1157100.244427124</v>
      </c>
      <c r="G12" s="12">
        <v>1708844.9555728761</v>
      </c>
      <c r="H12" s="12">
        <v>2865945.2</v>
      </c>
      <c r="I12" s="14">
        <f>E12-'[1]связь с ИТОГ ДЕНЬГИ 2024'!R12</f>
        <v>0</v>
      </c>
      <c r="J12" s="13">
        <f>H12-'[1]связь с ИТОГ ДЕНЬГИ 2024'!S12</f>
        <v>0</v>
      </c>
    </row>
    <row r="13" spans="2:14" ht="15.6">
      <c r="B13" s="11" t="s">
        <v>17</v>
      </c>
      <c r="C13" s="12">
        <v>5330</v>
      </c>
      <c r="D13" s="12">
        <v>7870</v>
      </c>
      <c r="E13" s="12">
        <v>13200</v>
      </c>
      <c r="F13" s="12">
        <v>2313220</v>
      </c>
      <c r="G13" s="12">
        <v>3415580</v>
      </c>
      <c r="H13" s="12">
        <v>5728800</v>
      </c>
      <c r="I13" s="14">
        <f>E13-'[1]связь с ИТОГ ДЕНЬГИ 2024'!R13</f>
        <v>0</v>
      </c>
      <c r="J13" s="13">
        <f>H13-'[1]связь с ИТОГ ДЕНЬГИ 2024'!S13</f>
        <v>0</v>
      </c>
    </row>
    <row r="14" spans="2:14" ht="31.2" hidden="1">
      <c r="B14" s="11" t="s">
        <v>18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4">
        <f>E14-'[1]связь с ИТОГ ДЕНЬГИ 2024'!R14</f>
        <v>0</v>
      </c>
      <c r="J14" s="13">
        <f>H14-'[1]связь с ИТОГ ДЕНЬГИ 2024'!S14</f>
        <v>0</v>
      </c>
    </row>
    <row r="15" spans="2:14" ht="15.6" hidden="1">
      <c r="B15" s="11"/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4">
        <f>E15-'[1]связь с ИТОГ ДЕНЬГИ 2024'!R15</f>
        <v>0</v>
      </c>
      <c r="J15" s="13">
        <f>H15-'[1]связь с ИТОГ ДЕНЬГИ 2024'!S15</f>
        <v>0</v>
      </c>
    </row>
    <row r="16" spans="2:14" ht="15.6" hidden="1">
      <c r="B16" s="11"/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4">
        <f>E16-'[1]связь с ИТОГ ДЕНЬГИ 2024'!R16</f>
        <v>0</v>
      </c>
      <c r="J16" s="13">
        <f>H16-'[1]связь с ИТОГ ДЕНЬГИ 2024'!S16</f>
        <v>0</v>
      </c>
    </row>
    <row r="17" spans="2:10">
      <c r="B17" s="15" t="s">
        <v>19</v>
      </c>
      <c r="C17" s="12">
        <v>71419</v>
      </c>
      <c r="D17" s="12">
        <v>109495</v>
      </c>
      <c r="E17" s="12">
        <v>180914</v>
      </c>
      <c r="F17" s="12">
        <v>80712677.64510645</v>
      </c>
      <c r="G17" s="12">
        <v>122208703.43398444</v>
      </c>
      <c r="H17" s="12">
        <v>202921381.07909089</v>
      </c>
      <c r="I17" s="14">
        <f>E17-'[1]связь с ИТОГ ДЕНЬГИ 2024'!R17</f>
        <v>0</v>
      </c>
      <c r="J17" s="13">
        <f>H17-'[1]связь с ИТОГ ДЕНЬГИ 2024'!S17</f>
        <v>0</v>
      </c>
    </row>
    <row r="18" spans="2:10" ht="15.6">
      <c r="B18" s="9" t="s">
        <v>20</v>
      </c>
      <c r="C18" s="12"/>
      <c r="D18" s="12"/>
      <c r="E18" s="12"/>
      <c r="F18" s="12"/>
      <c r="G18" s="12"/>
      <c r="H18" s="12"/>
      <c r="I18" s="14">
        <f>E18-'[1]связь с ИТОГ ДЕНЬГИ 2024'!R18</f>
        <v>0</v>
      </c>
      <c r="J18" s="13">
        <f>H18-'[1]связь с ИТОГ ДЕНЬГИ 2024'!S18</f>
        <v>0</v>
      </c>
    </row>
    <row r="19" spans="2:10" ht="15.6">
      <c r="B19" s="11" t="s">
        <v>21</v>
      </c>
      <c r="C19" s="12">
        <v>1518</v>
      </c>
      <c r="D19" s="12">
        <v>1832</v>
      </c>
      <c r="E19" s="12">
        <v>3350</v>
      </c>
      <c r="F19" s="12">
        <v>4029405.9349253732</v>
      </c>
      <c r="G19" s="12">
        <v>4862893.0650746273</v>
      </c>
      <c r="H19" s="12">
        <v>8892299</v>
      </c>
      <c r="I19" s="14">
        <f>E19-'[1]связь с ИТОГ ДЕНЬГИ 2024'!R19</f>
        <v>0</v>
      </c>
      <c r="J19" s="13">
        <f>H19-'[1]связь с ИТОГ ДЕНЬГИ 2024'!S19</f>
        <v>0</v>
      </c>
    </row>
    <row r="20" spans="2:10" ht="15.6" customHeight="1">
      <c r="B20" s="11" t="s">
        <v>22</v>
      </c>
      <c r="C20" s="12">
        <v>40251</v>
      </c>
      <c r="D20" s="12">
        <v>49778</v>
      </c>
      <c r="E20" s="12">
        <v>90029</v>
      </c>
      <c r="F20" s="12">
        <v>29295888.397845287</v>
      </c>
      <c r="G20" s="12">
        <v>36229925.533972889</v>
      </c>
      <c r="H20" s="12">
        <v>65525813.931818172</v>
      </c>
      <c r="I20" s="14">
        <f>E20-'[1]связь с ИТОГ ДЕНЬГИ 2024'!R20</f>
        <v>0</v>
      </c>
      <c r="J20" s="13">
        <f>H20-'[1]связь с ИТОГ ДЕНЬГИ 2024'!S20</f>
        <v>0</v>
      </c>
    </row>
    <row r="21" spans="2:10" ht="15.6" hidden="1">
      <c r="B21" s="11" t="s">
        <v>23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4">
        <f>E21-'[1]связь с ИТОГ ДЕНЬГИ 2024'!R21</f>
        <v>0</v>
      </c>
      <c r="J21" s="13">
        <f>H21-'[1]связь с ИТОГ ДЕНЬГИ 2024'!S21</f>
        <v>0</v>
      </c>
    </row>
    <row r="22" spans="2:10" ht="15.6">
      <c r="B22" s="11" t="s">
        <v>24</v>
      </c>
      <c r="C22" s="12">
        <v>5738</v>
      </c>
      <c r="D22" s="12">
        <v>6922</v>
      </c>
      <c r="E22" s="12">
        <v>12660</v>
      </c>
      <c r="F22" s="12">
        <v>2823615.7822059458</v>
      </c>
      <c r="G22" s="12">
        <v>3406251.0359758725</v>
      </c>
      <c r="H22" s="12">
        <v>6229866.8181818184</v>
      </c>
      <c r="I22" s="14">
        <f>E22-'[1]связь с ИТОГ ДЕНЬГИ 2024'!R22</f>
        <v>0</v>
      </c>
      <c r="J22" s="13">
        <f>H22-'[1]связь с ИТОГ ДЕНЬГИ 2024'!S22</f>
        <v>0</v>
      </c>
    </row>
    <row r="23" spans="2:10" ht="15.6">
      <c r="B23" s="11" t="s">
        <v>25</v>
      </c>
      <c r="C23" s="12">
        <v>7543</v>
      </c>
      <c r="D23" s="12">
        <v>9099</v>
      </c>
      <c r="E23" s="12">
        <v>16642</v>
      </c>
      <c r="F23" s="12">
        <v>3989313.2003173796</v>
      </c>
      <c r="G23" s="12">
        <v>4812244.5724098943</v>
      </c>
      <c r="H23" s="12">
        <v>8801557.7727272734</v>
      </c>
      <c r="I23" s="14">
        <f>E23-'[1]связь с ИТОГ ДЕНЬГИ 2024'!R23</f>
        <v>0</v>
      </c>
      <c r="J23" s="13">
        <f>H23-'[1]связь с ИТОГ ДЕНЬГИ 2024'!S23</f>
        <v>0</v>
      </c>
    </row>
    <row r="24" spans="2:10" ht="15.6">
      <c r="B24" s="11" t="s">
        <v>26</v>
      </c>
      <c r="C24" s="12">
        <v>9270</v>
      </c>
      <c r="D24" s="12">
        <v>11181</v>
      </c>
      <c r="E24" s="12">
        <v>20451</v>
      </c>
      <c r="F24" s="12">
        <v>5013408.3376345225</v>
      </c>
      <c r="G24" s="12">
        <v>6046916.7878200207</v>
      </c>
      <c r="H24" s="12">
        <v>11060325.125454543</v>
      </c>
      <c r="I24" s="14">
        <f>E24-'[1]связь с ИТОГ ДЕНЬГИ 2024'!R24</f>
        <v>0</v>
      </c>
      <c r="J24" s="13">
        <f>H24-'[1]связь с ИТОГ ДЕНЬГИ 2024'!S24</f>
        <v>0</v>
      </c>
    </row>
    <row r="25" spans="2:10" ht="15.6">
      <c r="B25" s="11" t="s">
        <v>27</v>
      </c>
      <c r="C25" s="12">
        <v>954</v>
      </c>
      <c r="D25" s="12">
        <v>1330</v>
      </c>
      <c r="E25" s="12">
        <v>2284</v>
      </c>
      <c r="F25" s="12">
        <v>743443.98445152049</v>
      </c>
      <c r="G25" s="12">
        <v>1036457.5464575705</v>
      </c>
      <c r="H25" s="12">
        <v>1779901.530909091</v>
      </c>
      <c r="I25" s="14">
        <f>E25-'[1]связь с ИТОГ ДЕНЬГИ 2024'!R25</f>
        <v>0</v>
      </c>
      <c r="J25" s="13">
        <f>H25-'[1]связь с ИТОГ ДЕНЬГИ 2024'!S25</f>
        <v>0</v>
      </c>
    </row>
    <row r="26" spans="2:10" ht="15.6">
      <c r="B26" s="11" t="s">
        <v>28</v>
      </c>
      <c r="C26" s="12">
        <v>276</v>
      </c>
      <c r="D26" s="12">
        <v>384</v>
      </c>
      <c r="E26" s="12">
        <v>660</v>
      </c>
      <c r="F26" s="12">
        <v>232327.72165289256</v>
      </c>
      <c r="G26" s="12">
        <v>323238.56925619836</v>
      </c>
      <c r="H26" s="12">
        <v>555566.29090909089</v>
      </c>
      <c r="I26" s="14">
        <f>E26-'[1]связь с ИТОГ ДЕНЬГИ 2024'!R26</f>
        <v>0</v>
      </c>
      <c r="J26" s="13">
        <f>H26-'[1]связь с ИТОГ ДЕНЬГИ 2024'!S26</f>
        <v>0</v>
      </c>
    </row>
    <row r="27" spans="2:10" ht="15.6">
      <c r="B27" s="11" t="s">
        <v>29</v>
      </c>
      <c r="C27" s="12">
        <v>230</v>
      </c>
      <c r="D27" s="12">
        <v>320</v>
      </c>
      <c r="E27" s="12">
        <v>550</v>
      </c>
      <c r="F27" s="12">
        <v>192362.80000000002</v>
      </c>
      <c r="G27" s="12">
        <v>267635.20000000001</v>
      </c>
      <c r="H27" s="12">
        <v>459998</v>
      </c>
      <c r="I27" s="14">
        <f>E27-'[1]связь с ИТОГ ДЕНЬГИ 2024'!R27</f>
        <v>0</v>
      </c>
      <c r="J27" s="13">
        <f>H27-'[1]связь с ИТОГ ДЕНЬГИ 2024'!S27</f>
        <v>0</v>
      </c>
    </row>
    <row r="28" spans="2:10" ht="31.2" hidden="1">
      <c r="B28" s="11" t="s">
        <v>30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4">
        <f>E28-'[1]связь с ИТОГ ДЕНЬГИ 2024'!R28</f>
        <v>0</v>
      </c>
      <c r="J28" s="13">
        <f>H28-'[1]связь с ИТОГ ДЕНЬГИ 2024'!S28</f>
        <v>0</v>
      </c>
    </row>
    <row r="29" spans="2:10" ht="15.6" hidden="1">
      <c r="B29" s="11" t="s">
        <v>31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4">
        <f>E29-'[1]связь с ИТОГ ДЕНЬГИ 2024'!R29</f>
        <v>0</v>
      </c>
      <c r="J29" s="13">
        <f>H29-'[1]связь с ИТОГ ДЕНЬГИ 2024'!S29</f>
        <v>0</v>
      </c>
    </row>
    <row r="30" spans="2:10" ht="15.6" hidden="1">
      <c r="B30" s="11" t="s">
        <v>32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4">
        <f>E30-'[1]связь с ИТОГ ДЕНЬГИ 2024'!R30</f>
        <v>0</v>
      </c>
      <c r="J30" s="13">
        <f>H30-'[1]связь с ИТОГ ДЕНЬГИ 2024'!S30</f>
        <v>0</v>
      </c>
    </row>
    <row r="31" spans="2:10" ht="15.6" hidden="1">
      <c r="B31" s="11" t="s">
        <v>33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4">
        <f>E31-'[1]связь с ИТОГ ДЕНЬГИ 2024'!R31</f>
        <v>0</v>
      </c>
      <c r="J31" s="13">
        <f>H31-'[1]связь с ИТОГ ДЕНЬГИ 2024'!S31</f>
        <v>0</v>
      </c>
    </row>
    <row r="32" spans="2:10" ht="15.6" hidden="1">
      <c r="B32" s="11" t="s">
        <v>34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4">
        <f>E32-'[1]связь с ИТОГ ДЕНЬГИ 2024'!R32</f>
        <v>0</v>
      </c>
      <c r="J32" s="13">
        <f>H32-'[1]связь с ИТОГ ДЕНЬГИ 2024'!S32</f>
        <v>0</v>
      </c>
    </row>
    <row r="33" spans="2:10" hidden="1">
      <c r="B33" s="17"/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4">
        <f>E33-'[1]связь с ИТОГ ДЕНЬГИ 2024'!R33</f>
        <v>0</v>
      </c>
      <c r="J33" s="13">
        <f>H33-'[1]связь с ИТОГ ДЕНЬГИ 2024'!S33</f>
        <v>0</v>
      </c>
    </row>
    <row r="34" spans="2:10" hidden="1">
      <c r="B34" s="17"/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4">
        <f>E34-'[1]связь с ИТОГ ДЕНЬГИ 2024'!R34</f>
        <v>0</v>
      </c>
      <c r="J34" s="13">
        <f>H34-'[1]связь с ИТОГ ДЕНЬГИ 2024'!S34</f>
        <v>0</v>
      </c>
    </row>
    <row r="35" spans="2:10" hidden="1">
      <c r="B35" s="17"/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4">
        <f>E35-'[1]связь с ИТОГ ДЕНЬГИ 2024'!R34</f>
        <v>0</v>
      </c>
      <c r="J35" s="13">
        <f>H35-'[1]связь с ИТОГ ДЕНЬГИ 2024'!S34</f>
        <v>0</v>
      </c>
    </row>
    <row r="36" spans="2:10">
      <c r="B36" s="15" t="s">
        <v>35</v>
      </c>
      <c r="C36" s="12">
        <v>65780</v>
      </c>
      <c r="D36" s="12">
        <v>80846</v>
      </c>
      <c r="E36" s="12">
        <v>146626</v>
      </c>
      <c r="F36" s="12">
        <v>46319766.159032926</v>
      </c>
      <c r="G36" s="12">
        <v>56985562.31096708</v>
      </c>
      <c r="H36" s="12">
        <v>103305328.46999998</v>
      </c>
      <c r="I36" s="14">
        <f>E36-'[1]связь с ИТОГ ДЕНЬГИ 2024'!R36</f>
        <v>0</v>
      </c>
      <c r="J36" s="13">
        <f>H36-'[1]связь с ИТОГ ДЕНЬГИ 2024'!S36</f>
        <v>0</v>
      </c>
    </row>
    <row r="37" spans="2:10" ht="15.6">
      <c r="B37" s="9" t="s">
        <v>36</v>
      </c>
      <c r="C37" s="12"/>
      <c r="D37" s="12"/>
      <c r="E37" s="12"/>
      <c r="F37" s="12"/>
      <c r="G37" s="12"/>
      <c r="H37" s="12"/>
      <c r="I37" s="14">
        <f>E37-'[1]связь с ИТОГ ДЕНЬГИ 2024'!R37</f>
        <v>0</v>
      </c>
      <c r="J37" s="13">
        <f>H37-'[1]связь с ИТОГ ДЕНЬГИ 2024'!S37</f>
        <v>0</v>
      </c>
    </row>
    <row r="38" spans="2:10" ht="15.6">
      <c r="B38" s="9" t="s">
        <v>37</v>
      </c>
      <c r="C38" s="12">
        <v>369</v>
      </c>
      <c r="D38" s="12">
        <v>1081</v>
      </c>
      <c r="E38" s="12">
        <v>1450</v>
      </c>
      <c r="F38" s="12">
        <v>256737.48742946706</v>
      </c>
      <c r="G38" s="12">
        <v>752122.55802507827</v>
      </c>
      <c r="H38" s="12">
        <v>1008860.0454545453</v>
      </c>
      <c r="I38" s="14">
        <f>E38-'[1]связь с ИТОГ ДЕНЬГИ 2024'!R38</f>
        <v>0</v>
      </c>
      <c r="J38" s="13">
        <f>H38-'[1]связь с ИТОГ ДЕНЬГИ 2024'!S38</f>
        <v>0</v>
      </c>
    </row>
    <row r="39" spans="2:10" ht="15.6">
      <c r="B39" s="9" t="s">
        <v>38</v>
      </c>
      <c r="C39" s="12">
        <v>21</v>
      </c>
      <c r="D39" s="12">
        <v>230</v>
      </c>
      <c r="E39" s="12">
        <v>251</v>
      </c>
      <c r="F39" s="12">
        <v>22246.82255704455</v>
      </c>
      <c r="G39" s="12">
        <v>243655.67562477363</v>
      </c>
      <c r="H39" s="12">
        <v>265902.49818181817</v>
      </c>
      <c r="I39" s="14">
        <f>E39-'[1]связь с ИТОГ ДЕНЬГИ 2024'!R39</f>
        <v>0</v>
      </c>
      <c r="J39" s="13">
        <f>H39-'[1]связь с ИТОГ ДЕНЬГИ 2024'!S39</f>
        <v>0</v>
      </c>
    </row>
    <row r="40" spans="2:10" ht="15.6">
      <c r="B40" s="9" t="s">
        <v>39</v>
      </c>
      <c r="C40" s="12">
        <v>295</v>
      </c>
      <c r="D40" s="12">
        <v>211</v>
      </c>
      <c r="E40" s="12">
        <v>506</v>
      </c>
      <c r="F40" s="12">
        <v>303840.03063241107</v>
      </c>
      <c r="G40" s="12">
        <v>217322.86936758892</v>
      </c>
      <c r="H40" s="12">
        <v>521162.9</v>
      </c>
      <c r="I40" s="14">
        <f>E40-'[1]связь с ИТОГ ДЕНЬГИ 2024'!R40</f>
        <v>0</v>
      </c>
      <c r="J40" s="13">
        <f>H40-'[1]связь с ИТОГ ДЕНЬГИ 2024'!S40</f>
        <v>0</v>
      </c>
    </row>
    <row r="41" spans="2:10" ht="15.6">
      <c r="B41" s="9" t="s">
        <v>40</v>
      </c>
      <c r="C41" s="12">
        <v>846</v>
      </c>
      <c r="D41" s="12">
        <v>654</v>
      </c>
      <c r="E41" s="12">
        <v>1500</v>
      </c>
      <c r="F41" s="12">
        <v>582518.93999999994</v>
      </c>
      <c r="G41" s="12">
        <v>450316.05999999994</v>
      </c>
      <c r="H41" s="12">
        <v>1032834.9999999999</v>
      </c>
      <c r="I41" s="14">
        <f>E41-'[1]связь с ИТОГ ДЕНЬГИ 2024'!R41</f>
        <v>0</v>
      </c>
      <c r="J41" s="13">
        <f>H41-'[1]связь с ИТОГ ДЕНЬГИ 2024'!S41</f>
        <v>0</v>
      </c>
    </row>
    <row r="42" spans="2:10" ht="15.6">
      <c r="B42" s="9" t="s">
        <v>41</v>
      </c>
      <c r="C42" s="12">
        <v>3</v>
      </c>
      <c r="D42" s="12">
        <v>75</v>
      </c>
      <c r="E42" s="12">
        <v>78</v>
      </c>
      <c r="F42" s="12">
        <v>2982.12</v>
      </c>
      <c r="G42" s="12">
        <v>74553</v>
      </c>
      <c r="H42" s="12">
        <v>77535.12</v>
      </c>
      <c r="I42" s="14">
        <f>E42-'[1]связь с ИТОГ ДЕНЬГИ 2024'!R42</f>
        <v>0</v>
      </c>
      <c r="J42" s="13">
        <f>H42-'[1]связь с ИТОГ ДЕНЬГИ 2024'!S42</f>
        <v>0</v>
      </c>
    </row>
    <row r="43" spans="2:10" ht="15.6">
      <c r="B43" s="9" t="s">
        <v>42</v>
      </c>
      <c r="C43" s="12">
        <v>74</v>
      </c>
      <c r="D43" s="12">
        <v>709</v>
      </c>
      <c r="E43" s="12">
        <v>783</v>
      </c>
      <c r="F43" s="12">
        <v>52328.310383141761</v>
      </c>
      <c r="G43" s="12">
        <v>501361.78461685817</v>
      </c>
      <c r="H43" s="12">
        <v>553690.09499999997</v>
      </c>
      <c r="I43" s="14">
        <f>E43-'[1]связь с ИТОГ ДЕНЬГИ 2024'!R43</f>
        <v>0</v>
      </c>
      <c r="J43" s="13">
        <f>H43-'[1]связь с ИТОГ ДЕНЬГИ 2024'!S43</f>
        <v>0</v>
      </c>
    </row>
    <row r="44" spans="2:10" ht="15.6">
      <c r="B44" s="9" t="s">
        <v>43</v>
      </c>
      <c r="C44" s="12">
        <v>10</v>
      </c>
      <c r="D44" s="12">
        <v>40</v>
      </c>
      <c r="E44" s="12">
        <v>50</v>
      </c>
      <c r="F44" s="12">
        <v>11932.168181818182</v>
      </c>
      <c r="G44" s="12">
        <v>47728.672727272729</v>
      </c>
      <c r="H44" s="12">
        <v>59660.840909090912</v>
      </c>
      <c r="I44" s="14">
        <f>E44-'[1]связь с ИТОГ ДЕНЬГИ 2024'!R44</f>
        <v>0</v>
      </c>
      <c r="J44" s="13">
        <f>H44-'[1]связь с ИТОГ ДЕНЬГИ 2024'!S44</f>
        <v>0</v>
      </c>
    </row>
    <row r="45" spans="2:10" ht="15.6">
      <c r="B45" s="9" t="s">
        <v>44</v>
      </c>
      <c r="C45" s="12">
        <v>97</v>
      </c>
      <c r="D45" s="12">
        <v>1593</v>
      </c>
      <c r="E45" s="12">
        <v>1690</v>
      </c>
      <c r="F45" s="12">
        <v>75759.716939214632</v>
      </c>
      <c r="G45" s="12">
        <v>1244177.6194244218</v>
      </c>
      <c r="H45" s="12">
        <v>1319937.3363636364</v>
      </c>
      <c r="I45" s="14">
        <f>E45-'[1]связь с ИТОГ ДЕНЬГИ 2024'!R45</f>
        <v>0</v>
      </c>
      <c r="J45" s="13">
        <f>H45-'[1]связь с ИТОГ ДЕНЬГИ 2024'!S45</f>
        <v>0</v>
      </c>
    </row>
    <row r="46" spans="2:10" ht="15.6">
      <c r="B46" s="9" t="s">
        <v>45</v>
      </c>
      <c r="C46" s="12">
        <v>37</v>
      </c>
      <c r="D46" s="12">
        <v>23</v>
      </c>
      <c r="E46" s="12">
        <v>60</v>
      </c>
      <c r="F46" s="12">
        <v>36779.479999999996</v>
      </c>
      <c r="G46" s="12">
        <v>22862.92</v>
      </c>
      <c r="H46" s="12">
        <v>59642.399999999994</v>
      </c>
      <c r="I46" s="14">
        <f>E46-'[1]связь с ИТОГ ДЕНЬГИ 2024'!R46</f>
        <v>0</v>
      </c>
      <c r="J46" s="13">
        <f>H46-'[1]связь с ИТОГ ДЕНЬГИ 2024'!S46</f>
        <v>0</v>
      </c>
    </row>
    <row r="47" spans="2:10" ht="15.6">
      <c r="B47" s="9" t="s">
        <v>46</v>
      </c>
      <c r="C47" s="12">
        <v>3</v>
      </c>
      <c r="D47" s="12">
        <v>97</v>
      </c>
      <c r="E47" s="12">
        <v>100</v>
      </c>
      <c r="F47" s="12">
        <v>2982.12</v>
      </c>
      <c r="G47" s="12">
        <v>96421.87999999999</v>
      </c>
      <c r="H47" s="12">
        <v>99403.999999999985</v>
      </c>
      <c r="I47" s="14">
        <f>E47-'[1]связь с ИТОГ ДЕНЬГИ 2024'!R47</f>
        <v>0</v>
      </c>
      <c r="J47" s="13">
        <f>H47-'[1]связь с ИТОГ ДЕНЬГИ 2024'!S47</f>
        <v>0</v>
      </c>
    </row>
    <row r="48" spans="2:10" ht="15.6">
      <c r="B48" s="9" t="s">
        <v>47</v>
      </c>
      <c r="C48" s="12">
        <v>950</v>
      </c>
      <c r="D48" s="12">
        <v>798</v>
      </c>
      <c r="E48" s="12">
        <v>1748</v>
      </c>
      <c r="F48" s="12">
        <v>1530871.4352766799</v>
      </c>
      <c r="G48" s="12">
        <v>1285932.005632411</v>
      </c>
      <c r="H48" s="12">
        <v>2816803.4409090909</v>
      </c>
      <c r="I48" s="14">
        <f>E48-'[1]связь с ИТОГ ДЕНЬГИ 2024'!R48</f>
        <v>0</v>
      </c>
      <c r="J48" s="13">
        <f>H48-'[1]связь с ИТОГ ДЕНЬГИ 2024'!S48</f>
        <v>0</v>
      </c>
    </row>
    <row r="49" spans="2:10" ht="15.6">
      <c r="B49" s="9" t="s">
        <v>48</v>
      </c>
      <c r="C49" s="12">
        <v>6196</v>
      </c>
      <c r="D49" s="12">
        <v>27221</v>
      </c>
      <c r="E49" s="12">
        <v>33417</v>
      </c>
      <c r="F49" s="12">
        <v>3541631.8008040548</v>
      </c>
      <c r="G49" s="12">
        <v>15559515.695559584</v>
      </c>
      <c r="H49" s="12">
        <v>19101147.49636364</v>
      </c>
      <c r="I49" s="14">
        <f>E49-'[1]связь с ИТОГ ДЕНЬГИ 2024'!R49</f>
        <v>0</v>
      </c>
      <c r="J49" s="13">
        <f>H49-'[1]связь с ИТОГ ДЕНЬГИ 2024'!S49</f>
        <v>0</v>
      </c>
    </row>
    <row r="50" spans="2:10" ht="15.6">
      <c r="B50" s="9" t="s">
        <v>49</v>
      </c>
      <c r="C50" s="12">
        <v>70</v>
      </c>
      <c r="D50" s="12">
        <v>138</v>
      </c>
      <c r="E50" s="12">
        <v>208</v>
      </c>
      <c r="F50" s="12">
        <v>78646.525743006991</v>
      </c>
      <c r="G50" s="12">
        <v>155046.00789335664</v>
      </c>
      <c r="H50" s="12">
        <v>233692.53363636363</v>
      </c>
      <c r="I50" s="14">
        <f>E50-'[1]связь с ИТОГ ДЕНЬГИ 2024'!R50</f>
        <v>0</v>
      </c>
      <c r="J50" s="13">
        <f>H50-'[1]связь с ИТОГ ДЕНЬГИ 2024'!S50</f>
        <v>0</v>
      </c>
    </row>
    <row r="51" spans="2:10" ht="15.6">
      <c r="B51" s="9" t="s">
        <v>50</v>
      </c>
      <c r="C51" s="12">
        <v>1415</v>
      </c>
      <c r="D51" s="12">
        <v>11984</v>
      </c>
      <c r="E51" s="12">
        <v>13399</v>
      </c>
      <c r="F51" s="12">
        <v>840160.59861760389</v>
      </c>
      <c r="G51" s="12">
        <v>7115536.8295642147</v>
      </c>
      <c r="H51" s="12">
        <v>7955697.4281818187</v>
      </c>
      <c r="I51" s="14">
        <f>E51-'[1]связь с ИТОГ ДЕНЬГИ 2024'!R51</f>
        <v>0</v>
      </c>
      <c r="J51" s="13">
        <f>H51-'[1]связь с ИТОГ ДЕНЬГИ 2024'!S51</f>
        <v>0</v>
      </c>
    </row>
    <row r="52" spans="2:10" ht="15.6">
      <c r="B52" s="9" t="s">
        <v>51</v>
      </c>
      <c r="C52" s="12">
        <v>306</v>
      </c>
      <c r="D52" s="12">
        <v>527</v>
      </c>
      <c r="E52" s="12">
        <v>833</v>
      </c>
      <c r="F52" s="12">
        <v>233398.73487940629</v>
      </c>
      <c r="G52" s="12">
        <v>401964.48784786637</v>
      </c>
      <c r="H52" s="12">
        <v>635363.22272727266</v>
      </c>
      <c r="I52" s="14">
        <f>E52-'[1]связь с ИТОГ ДЕНЬГИ 2024'!R52</f>
        <v>0</v>
      </c>
      <c r="J52" s="13">
        <f>H52-'[1]связь с ИТОГ ДЕНЬГИ 2024'!S52</f>
        <v>0</v>
      </c>
    </row>
    <row r="53" spans="2:10" ht="15.6">
      <c r="B53" s="9" t="s">
        <v>52</v>
      </c>
      <c r="C53" s="12">
        <v>24</v>
      </c>
      <c r="D53" s="12">
        <v>241</v>
      </c>
      <c r="E53" s="12">
        <v>265</v>
      </c>
      <c r="F53" s="12">
        <v>25264.077365351623</v>
      </c>
      <c r="G53" s="12">
        <v>253693.44354373924</v>
      </c>
      <c r="H53" s="12">
        <v>278957.52090909088</v>
      </c>
      <c r="I53" s="14">
        <f>E53-'[1]связь с ИТОГ ДЕНЬГИ 2024'!R53</f>
        <v>0</v>
      </c>
      <c r="J53" s="13">
        <f>H53-'[1]связь с ИТОГ ДЕНЬГИ 2024'!S53</f>
        <v>0</v>
      </c>
    </row>
    <row r="54" spans="2:10" ht="15.6">
      <c r="B54" s="9" t="s">
        <v>53</v>
      </c>
      <c r="C54" s="12">
        <v>35</v>
      </c>
      <c r="D54" s="12">
        <v>15</v>
      </c>
      <c r="E54" s="12">
        <v>50</v>
      </c>
      <c r="F54" s="12">
        <v>41762.731818181819</v>
      </c>
      <c r="G54" s="12">
        <v>17898.313636363637</v>
      </c>
      <c r="H54" s="12">
        <v>59661.045454545456</v>
      </c>
      <c r="I54" s="14">
        <f>E54-'[1]связь с ИТОГ ДЕНЬГИ 2024'!R54</f>
        <v>0</v>
      </c>
      <c r="J54" s="13">
        <f>H54-'[1]связь с ИТОГ ДЕНЬГИ 2024'!S54</f>
        <v>0</v>
      </c>
    </row>
    <row r="55" spans="2:10" ht="15.6">
      <c r="B55" s="9" t="s">
        <v>54</v>
      </c>
      <c r="C55" s="12">
        <v>4195</v>
      </c>
      <c r="D55" s="12">
        <v>5573</v>
      </c>
      <c r="E55" s="12">
        <v>9768</v>
      </c>
      <c r="F55" s="12">
        <v>2555774.2321890588</v>
      </c>
      <c r="G55" s="12">
        <v>3395311.0359927593</v>
      </c>
      <c r="H55" s="12">
        <v>5951085.2681818176</v>
      </c>
      <c r="I55" s="14">
        <f>E55-'[1]связь с ИТОГ ДЕНЬГИ 2024'!R55</f>
        <v>0</v>
      </c>
      <c r="J55" s="13">
        <f>H55-'[1]связь с ИТОГ ДЕНЬГИ 2024'!S55</f>
        <v>0</v>
      </c>
    </row>
    <row r="56" spans="2:10" ht="15.6">
      <c r="B56" s="9" t="s">
        <v>55</v>
      </c>
      <c r="C56" s="12">
        <v>99</v>
      </c>
      <c r="D56" s="12">
        <v>898</v>
      </c>
      <c r="E56" s="12">
        <v>997</v>
      </c>
      <c r="F56" s="12">
        <v>88550.313671013035</v>
      </c>
      <c r="G56" s="12">
        <v>803213.95632898691</v>
      </c>
      <c r="H56" s="12">
        <v>891764.2699999999</v>
      </c>
      <c r="I56" s="14">
        <f>E56-'[1]связь с ИТОГ ДЕНЬГИ 2024'!R56</f>
        <v>0</v>
      </c>
      <c r="J56" s="13">
        <f>H56-'[1]связь с ИТОГ ДЕНЬГИ 2024'!S56</f>
        <v>0</v>
      </c>
    </row>
    <row r="57" spans="2:10" ht="15.6">
      <c r="B57" s="9" t="s">
        <v>56</v>
      </c>
      <c r="C57" s="12">
        <v>550</v>
      </c>
      <c r="D57" s="12">
        <v>396</v>
      </c>
      <c r="E57" s="12">
        <v>946</v>
      </c>
      <c r="F57" s="12">
        <v>403464.98625792807</v>
      </c>
      <c r="G57" s="12">
        <v>290494.79010570823</v>
      </c>
      <c r="H57" s="12">
        <v>693959.77636363637</v>
      </c>
      <c r="I57" s="14">
        <f>E57-'[1]связь с ИТОГ ДЕНЬГИ 2024'!R57</f>
        <v>0</v>
      </c>
      <c r="J57" s="13">
        <f>H57-'[1]связь с ИТОГ ДЕНЬГИ 2024'!S57</f>
        <v>0</v>
      </c>
    </row>
    <row r="58" spans="2:10" ht="15.6">
      <c r="B58" s="9" t="s">
        <v>57</v>
      </c>
      <c r="C58" s="12">
        <v>5</v>
      </c>
      <c r="D58" s="12">
        <v>5</v>
      </c>
      <c r="E58" s="12">
        <v>10</v>
      </c>
      <c r="F58" s="12">
        <v>5966.1045454545456</v>
      </c>
      <c r="G58" s="12">
        <v>5966.1045454545456</v>
      </c>
      <c r="H58" s="12">
        <v>11932.209090909091</v>
      </c>
      <c r="I58" s="14">
        <f>E58-'[1]связь с ИТОГ ДЕНЬГИ 2024'!R58</f>
        <v>0</v>
      </c>
      <c r="J58" s="13">
        <f>H58-'[1]связь с ИТОГ ДЕНЬГИ 2024'!S58</f>
        <v>0</v>
      </c>
    </row>
    <row r="59" spans="2:10" ht="15.6">
      <c r="B59" s="9" t="s">
        <v>58</v>
      </c>
      <c r="C59" s="12">
        <v>156</v>
      </c>
      <c r="D59" s="12">
        <v>39</v>
      </c>
      <c r="E59" s="12">
        <v>195</v>
      </c>
      <c r="F59" s="12">
        <v>171265.34254545454</v>
      </c>
      <c r="G59" s="12">
        <v>42816.335636363634</v>
      </c>
      <c r="H59" s="12">
        <v>214081.67818181816</v>
      </c>
      <c r="I59" s="14">
        <f>E59-'[1]связь с ИТОГ ДЕНЬГИ 2024'!R59</f>
        <v>0</v>
      </c>
      <c r="J59" s="13">
        <f>H59-'[1]связь с ИТОГ ДЕНЬГИ 2024'!S59</f>
        <v>0</v>
      </c>
    </row>
    <row r="60" spans="2:10" ht="15.6">
      <c r="B60" s="9" t="s">
        <v>59</v>
      </c>
      <c r="C60" s="12">
        <v>76</v>
      </c>
      <c r="D60" s="12">
        <v>134</v>
      </c>
      <c r="E60" s="12">
        <v>210</v>
      </c>
      <c r="F60" s="12">
        <v>79151.26597402597</v>
      </c>
      <c r="G60" s="12">
        <v>139556.17948051947</v>
      </c>
      <c r="H60" s="12">
        <v>218707.44545454544</v>
      </c>
      <c r="I60" s="14">
        <f>E60-'[1]связь с ИТОГ ДЕНЬГИ 2024'!R60</f>
        <v>0</v>
      </c>
      <c r="J60" s="13">
        <f>H60-'[1]связь с ИТОГ ДЕНЬГИ 2024'!S60</f>
        <v>0</v>
      </c>
    </row>
    <row r="61" spans="2:10" ht="15.6">
      <c r="B61" s="9" t="s">
        <v>60</v>
      </c>
      <c r="C61" s="12">
        <v>202</v>
      </c>
      <c r="D61" s="12">
        <v>198</v>
      </c>
      <c r="E61" s="12">
        <v>400</v>
      </c>
      <c r="F61" s="12">
        <v>155563.25295454546</v>
      </c>
      <c r="G61" s="12">
        <v>152482.79250000001</v>
      </c>
      <c r="H61" s="12">
        <v>308046.04545454547</v>
      </c>
      <c r="I61" s="14">
        <f>E61-'[1]связь с ИТОГ ДЕНЬГИ 2024'!R61</f>
        <v>0</v>
      </c>
      <c r="J61" s="13">
        <f>H61-'[1]связь с ИТОГ ДЕНЬГИ 2024'!S61</f>
        <v>0</v>
      </c>
    </row>
    <row r="62" spans="2:10">
      <c r="B62" s="15" t="s">
        <v>61</v>
      </c>
      <c r="C62" s="12">
        <v>16034</v>
      </c>
      <c r="D62" s="12">
        <v>52880</v>
      </c>
      <c r="E62" s="12">
        <v>68914</v>
      </c>
      <c r="F62" s="12">
        <v>11099578.598764865</v>
      </c>
      <c r="G62" s="12">
        <v>33269951.018053319</v>
      </c>
      <c r="H62" s="12">
        <v>44369529.61681819</v>
      </c>
      <c r="I62" s="14">
        <f>E62-'[1]связь с ИТОГ ДЕНЬГИ 2024'!R62</f>
        <v>0</v>
      </c>
      <c r="J62" s="13">
        <f>H62-'[1]связь с ИТОГ ДЕНЬГИ 2024'!S62</f>
        <v>0</v>
      </c>
    </row>
    <row r="63" spans="2:10" ht="15.6">
      <c r="B63" s="9" t="s">
        <v>62</v>
      </c>
      <c r="C63" s="12"/>
      <c r="D63" s="12"/>
      <c r="E63" s="12"/>
      <c r="F63" s="12"/>
      <c r="G63" s="12"/>
      <c r="H63" s="12"/>
      <c r="I63" s="14">
        <f>E63-'[1]связь с ИТОГ ДЕНЬГИ 2024'!R63</f>
        <v>0</v>
      </c>
      <c r="J63" s="13">
        <f>H63-'[1]связь с ИТОГ ДЕНЬГИ 2024'!S63</f>
        <v>0</v>
      </c>
    </row>
    <row r="64" spans="2:10" ht="15.6">
      <c r="B64" s="18" t="s">
        <v>63</v>
      </c>
      <c r="C64" s="12">
        <v>565</v>
      </c>
      <c r="D64" s="12">
        <v>835</v>
      </c>
      <c r="E64" s="12">
        <v>1400</v>
      </c>
      <c r="F64" s="12">
        <v>480102.69642857148</v>
      </c>
      <c r="G64" s="12">
        <v>709532.30357142864</v>
      </c>
      <c r="H64" s="12">
        <v>1189635</v>
      </c>
      <c r="I64" s="14">
        <f>E64-'[1]связь с ИТОГ ДЕНЬГИ 2024'!R64</f>
        <v>0</v>
      </c>
      <c r="J64" s="13">
        <f>H64-'[1]связь с ИТОГ ДЕНЬГИ 2024'!S64</f>
        <v>0</v>
      </c>
    </row>
    <row r="65" spans="2:10" ht="15.6" hidden="1">
      <c r="B65" s="19" t="s">
        <v>64</v>
      </c>
      <c r="C65" s="12">
        <v>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4">
        <f>E65-'[1]связь с ИТОГ ДЕНЬГИ 2024'!R65</f>
        <v>0</v>
      </c>
      <c r="J65" s="13">
        <f>H65-'[1]связь с ИТОГ ДЕНЬГИ 2024'!S65</f>
        <v>0</v>
      </c>
    </row>
    <row r="66" spans="2:10" ht="15.6">
      <c r="B66" s="19" t="s">
        <v>65</v>
      </c>
      <c r="C66" s="12">
        <v>6129</v>
      </c>
      <c r="D66" s="12">
        <v>9049</v>
      </c>
      <c r="E66" s="12">
        <v>15178</v>
      </c>
      <c r="F66" s="12">
        <v>38550604.815100603</v>
      </c>
      <c r="G66" s="12">
        <v>56916499.18489939</v>
      </c>
      <c r="H66" s="12">
        <v>95467104</v>
      </c>
      <c r="I66" s="14">
        <f>E66-'[1]связь с ИТОГ ДЕНЬГИ 2024'!R66</f>
        <v>0.3999999999996362</v>
      </c>
      <c r="J66" s="13">
        <f>H66-'[1]связь с ИТОГ ДЕНЬГИ 2024'!S66</f>
        <v>0</v>
      </c>
    </row>
    <row r="67" spans="2:10" ht="15.6">
      <c r="B67" s="19" t="s">
        <v>66</v>
      </c>
      <c r="C67" s="12">
        <v>2733</v>
      </c>
      <c r="D67" s="12">
        <v>4035</v>
      </c>
      <c r="E67" s="12">
        <v>6768</v>
      </c>
      <c r="F67" s="12">
        <v>16710635.140155351</v>
      </c>
      <c r="G67" s="12">
        <v>24671574.38365417</v>
      </c>
      <c r="H67" s="12">
        <v>41382209.523809522</v>
      </c>
      <c r="I67" s="14">
        <f>E67-'[1]связь с ИТОГ ДЕНЬГИ 2024'!R67</f>
        <v>0</v>
      </c>
      <c r="J67" s="13">
        <f>H67-'[1]связь с ИТОГ ДЕНЬГИ 2024'!S67</f>
        <v>0</v>
      </c>
    </row>
    <row r="68" spans="2:10" ht="15.6">
      <c r="B68" s="19" t="s">
        <v>67</v>
      </c>
      <c r="C68" s="12">
        <v>816</v>
      </c>
      <c r="D68" s="12">
        <v>1204</v>
      </c>
      <c r="E68" s="12">
        <v>2020</v>
      </c>
      <c r="F68" s="12">
        <v>3390744.9980198024</v>
      </c>
      <c r="G68" s="12">
        <v>5003011.0019801985</v>
      </c>
      <c r="H68" s="12">
        <v>8393756</v>
      </c>
      <c r="I68" s="14">
        <f>E68-'[1]связь с ИТОГ ДЕНЬГИ 2024'!R68</f>
        <v>0</v>
      </c>
      <c r="J68" s="13">
        <f>H68-'[1]связь с ИТОГ ДЕНЬГИ 2024'!S68</f>
        <v>0</v>
      </c>
    </row>
    <row r="69" spans="2:10" ht="15.6">
      <c r="B69" s="11" t="s">
        <v>68</v>
      </c>
      <c r="C69" s="12">
        <v>250</v>
      </c>
      <c r="D69" s="12">
        <v>395</v>
      </c>
      <c r="E69" s="12">
        <v>645</v>
      </c>
      <c r="F69" s="12">
        <v>70110.465116279069</v>
      </c>
      <c r="G69" s="12">
        <v>110774.53488372093</v>
      </c>
      <c r="H69" s="12">
        <v>180885</v>
      </c>
      <c r="I69" s="14">
        <f>E69-'[1]связь с ИТОГ ДЕНЬГИ 2024'!R69</f>
        <v>0</v>
      </c>
      <c r="J69" s="13">
        <f>H69-'[1]связь с ИТОГ ДЕНЬГИ 2024'!S69</f>
        <v>0</v>
      </c>
    </row>
    <row r="70" spans="2:10" ht="15.6" hidden="1">
      <c r="B70" s="11" t="s">
        <v>69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4">
        <f>E70-'[1]связь с ИТОГ ДЕНЬГИ 2024'!R70</f>
        <v>0</v>
      </c>
      <c r="J70" s="13">
        <f>H70-'[1]связь с ИТОГ ДЕНЬГИ 2024'!S70</f>
        <v>0</v>
      </c>
    </row>
    <row r="71" spans="2:10" ht="15.6" hidden="1">
      <c r="B71" s="11" t="s">
        <v>70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4">
        <f>E71-'[1]связь с ИТОГ ДЕНЬГИ 2024'!R71</f>
        <v>0</v>
      </c>
      <c r="J71" s="13">
        <f>H71-'[1]связь с ИТОГ ДЕНЬГИ 2024'!S71</f>
        <v>0</v>
      </c>
    </row>
    <row r="72" spans="2:10" ht="15.6" hidden="1">
      <c r="B72" s="19" t="s">
        <v>71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4">
        <f>E72-'[1]связь с ИТОГ ДЕНЬГИ 2024'!R72</f>
        <v>0</v>
      </c>
      <c r="J72" s="13">
        <f>H72-'[1]связь с ИТОГ ДЕНЬГИ 2024'!S72</f>
        <v>0</v>
      </c>
    </row>
    <row r="73" spans="2:10" ht="15.6">
      <c r="B73" s="11" t="s">
        <v>72</v>
      </c>
      <c r="C73" s="12">
        <v>213</v>
      </c>
      <c r="D73" s="12">
        <v>337</v>
      </c>
      <c r="E73" s="12">
        <v>550</v>
      </c>
      <c r="F73" s="12">
        <v>878323.7018181819</v>
      </c>
      <c r="G73" s="12">
        <v>1389648.2981818183</v>
      </c>
      <c r="H73" s="12">
        <v>2267972</v>
      </c>
      <c r="I73" s="14">
        <f>E73-'[1]связь с ИТОГ ДЕНЬГИ 2024'!R73</f>
        <v>0</v>
      </c>
      <c r="J73" s="13">
        <f>H73-'[1]связь с ИТОГ ДЕНЬГИ 2024'!S73</f>
        <v>0</v>
      </c>
    </row>
    <row r="74" spans="2:10" ht="15.6" hidden="1">
      <c r="B74" s="11" t="s">
        <v>73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4">
        <f>E74-'[1]связь с ИТОГ ДЕНЬГИ 2024'!R74</f>
        <v>0</v>
      </c>
      <c r="J74" s="13">
        <f>H74-'[1]связь с ИТОГ ДЕНЬГИ 2024'!S74</f>
        <v>0</v>
      </c>
    </row>
    <row r="75" spans="2:10" ht="15.6" hidden="1">
      <c r="B75" s="11" t="s">
        <v>74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4">
        <f>E75-'[1]связь с ИТОГ ДЕНЬГИ 2024'!R75</f>
        <v>0</v>
      </c>
      <c r="J75" s="13">
        <f>H75-'[1]связь с ИТОГ ДЕНЬГИ 2024'!S75</f>
        <v>0</v>
      </c>
    </row>
    <row r="76" spans="2:10" ht="15.6">
      <c r="B76" s="11" t="s">
        <v>75</v>
      </c>
      <c r="C76" s="12">
        <v>363</v>
      </c>
      <c r="D76" s="12">
        <v>537</v>
      </c>
      <c r="E76" s="12">
        <v>900</v>
      </c>
      <c r="F76" s="12">
        <v>12800654.130000001</v>
      </c>
      <c r="G76" s="12">
        <v>18936504.870000001</v>
      </c>
      <c r="H76" s="12">
        <v>31737159</v>
      </c>
      <c r="I76" s="14">
        <f>E76-'[1]связь с ИТОГ ДЕНЬГИ 2024'!R76</f>
        <v>0</v>
      </c>
      <c r="J76" s="13">
        <f>H76-'[1]связь с ИТОГ ДЕНЬГИ 2024'!S76</f>
        <v>0</v>
      </c>
    </row>
    <row r="77" spans="2:10" ht="15.6">
      <c r="B77" s="11" t="s">
        <v>76</v>
      </c>
      <c r="C77" s="12">
        <v>7210</v>
      </c>
      <c r="D77" s="12">
        <v>10646</v>
      </c>
      <c r="E77" s="12">
        <v>17856</v>
      </c>
      <c r="F77" s="12">
        <v>45350900</v>
      </c>
      <c r="G77" s="12">
        <v>66963340</v>
      </c>
      <c r="H77" s="12">
        <v>112314240</v>
      </c>
      <c r="I77" s="14">
        <f>E77-'[1]связь с ИТОГ ДЕНЬГИ 2024'!R77</f>
        <v>0</v>
      </c>
      <c r="J77" s="13">
        <f>H77-'[1]связь с ИТОГ ДЕНЬГИ 2024'!S77</f>
        <v>0</v>
      </c>
    </row>
    <row r="78" spans="2:10" ht="15.6">
      <c r="B78" s="11" t="s">
        <v>77</v>
      </c>
      <c r="C78" s="12">
        <v>108</v>
      </c>
      <c r="D78" s="12">
        <v>159</v>
      </c>
      <c r="E78" s="12">
        <v>267</v>
      </c>
      <c r="F78" s="12">
        <v>956285.39325842704</v>
      </c>
      <c r="G78" s="12">
        <v>1407864.6067415732</v>
      </c>
      <c r="H78" s="12">
        <v>2364150</v>
      </c>
      <c r="I78" s="14">
        <f>E78-'[1]связь с ИТОГ ДЕНЬГИ 2024'!R78</f>
        <v>0</v>
      </c>
      <c r="J78" s="13">
        <f>H78-'[1]связь с ИТОГ ДЕНЬГИ 2024'!S78</f>
        <v>0</v>
      </c>
    </row>
    <row r="79" spans="2:10" ht="15.6">
      <c r="B79" s="11" t="s">
        <v>78</v>
      </c>
      <c r="C79" s="12">
        <v>84</v>
      </c>
      <c r="D79" s="12">
        <v>123</v>
      </c>
      <c r="E79" s="12">
        <v>207</v>
      </c>
      <c r="F79" s="12">
        <v>757582.6086956521</v>
      </c>
      <c r="G79" s="12">
        <v>1109317.3913043477</v>
      </c>
      <c r="H79" s="12">
        <v>1866899.9999999998</v>
      </c>
      <c r="I79" s="14">
        <f>E79-'[1]связь с ИТОГ ДЕНЬГИ 2024'!R79</f>
        <v>0</v>
      </c>
      <c r="J79" s="13">
        <f>H79-'[1]связь с ИТОГ ДЕНЬГИ 2024'!S79</f>
        <v>0</v>
      </c>
    </row>
    <row r="80" spans="2:10" ht="15.6" hidden="1">
      <c r="B80" s="29" t="s">
        <v>79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4">
        <f>E80-'[1]связь с ИТОГ ДЕНЬГИ 2024'!R80</f>
        <v>0</v>
      </c>
      <c r="J80" s="13">
        <f>H80-'[1]связь с ИТОГ ДЕНЬГИ 2024'!S80</f>
        <v>0</v>
      </c>
    </row>
    <row r="81" spans="2:10" ht="15.6">
      <c r="B81" s="29" t="s">
        <v>80</v>
      </c>
      <c r="C81" s="12">
        <v>79</v>
      </c>
      <c r="D81" s="12">
        <v>116</v>
      </c>
      <c r="E81" s="12">
        <v>195</v>
      </c>
      <c r="F81" s="12">
        <v>609819.23076923075</v>
      </c>
      <c r="G81" s="12">
        <v>895430.76923076925</v>
      </c>
      <c r="H81" s="12">
        <v>1505250</v>
      </c>
      <c r="I81" s="14">
        <f>E81-'[1]связь с ИТОГ ДЕНЬГИ 2024'!R81</f>
        <v>0</v>
      </c>
      <c r="J81" s="13">
        <f>H81-'[1]связь с ИТОГ ДЕНЬГИ 2024'!S81</f>
        <v>0</v>
      </c>
    </row>
    <row r="82" spans="2:10" ht="15.6">
      <c r="B82" s="29" t="s">
        <v>81</v>
      </c>
      <c r="C82" s="12">
        <v>785</v>
      </c>
      <c r="D82" s="12">
        <v>1160</v>
      </c>
      <c r="E82" s="12">
        <v>1945</v>
      </c>
      <c r="F82" s="12">
        <v>3297876.2133676093</v>
      </c>
      <c r="G82" s="12">
        <v>4873294.7866323907</v>
      </c>
      <c r="H82" s="12">
        <v>8171171</v>
      </c>
      <c r="I82" s="14">
        <f>E82-'[1]связь с ИТОГ ДЕНЬГИ 2024'!R82</f>
        <v>0</v>
      </c>
      <c r="J82" s="13">
        <f>H82-'[1]связь с ИТОГ ДЕНЬГИ 2024'!S82</f>
        <v>0</v>
      </c>
    </row>
    <row r="83" spans="2:10" ht="15.6" hidden="1">
      <c r="B83" s="30" t="s">
        <v>82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4">
        <f>E83-'[1]связь с ИТОГ ДЕНЬГИ 2024'!R83</f>
        <v>0</v>
      </c>
      <c r="J83" s="13">
        <f>H83-'[1]связь с ИТОГ ДЕНЬГИ 2024'!S83</f>
        <v>0</v>
      </c>
    </row>
    <row r="84" spans="2:10" ht="15.6">
      <c r="B84" s="30" t="s">
        <v>83</v>
      </c>
      <c r="C84" s="12">
        <v>81</v>
      </c>
      <c r="D84" s="12">
        <v>119</v>
      </c>
      <c r="E84" s="12">
        <v>200</v>
      </c>
      <c r="F84" s="12">
        <v>2856344.31</v>
      </c>
      <c r="G84" s="12">
        <v>4196357.6900000004</v>
      </c>
      <c r="H84" s="12">
        <v>7052702</v>
      </c>
      <c r="I84" s="14">
        <f>E84-'[1]связь с ИТОГ ДЕНЬГИ 2024'!R84</f>
        <v>0</v>
      </c>
      <c r="J84" s="13">
        <f>H84-'[1]связь с ИТОГ ДЕНЬГИ 2024'!S84</f>
        <v>0</v>
      </c>
    </row>
    <row r="85" spans="2:10" ht="15.6" hidden="1">
      <c r="B85" s="30" t="s">
        <v>84</v>
      </c>
      <c r="C85" s="12">
        <v>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4">
        <f>E85-'[1]связь с ИТОГ ДЕНЬГИ 2024'!R85</f>
        <v>0</v>
      </c>
      <c r="J85" s="13">
        <f>H85-'[1]связь с ИТОГ ДЕНЬГИ 2024'!S85</f>
        <v>0</v>
      </c>
    </row>
    <row r="86" spans="2:10" ht="15.6" hidden="1">
      <c r="B86" s="30" t="s">
        <v>85</v>
      </c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4">
        <f>E86-'[1]связь с ИТОГ ДЕНЬГИ 2024'!R86</f>
        <v>0</v>
      </c>
      <c r="J86" s="13">
        <f>H86-'[1]связь с ИТОГ ДЕНЬГИ 2024'!S86</f>
        <v>0</v>
      </c>
    </row>
    <row r="87" spans="2:10" ht="15.6" hidden="1">
      <c r="B87" s="30" t="s">
        <v>86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4">
        <f>E87-'[1]связь с ИТОГ ДЕНЬГИ 2024'!R87</f>
        <v>0</v>
      </c>
      <c r="J87" s="13">
        <f>H87-'[1]связь с ИТОГ ДЕНЬГИ 2024'!S87</f>
        <v>0</v>
      </c>
    </row>
    <row r="88" spans="2:10" ht="15.6" hidden="1">
      <c r="B88" s="30" t="s">
        <v>87</v>
      </c>
      <c r="C88" s="12">
        <v>0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4">
        <f>E88-'[1]связь с ИТОГ ДЕНЬГИ 2024'!R88</f>
        <v>0</v>
      </c>
      <c r="J88" s="13">
        <f>H88-'[1]связь с ИТОГ ДЕНЬГИ 2024'!S88</f>
        <v>0</v>
      </c>
    </row>
    <row r="89" spans="2:10" ht="15.6" hidden="1">
      <c r="B89" s="30" t="s">
        <v>88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4">
        <f>E89-'[1]связь с ИТОГ ДЕНЬГИ 2024'!R89</f>
        <v>0</v>
      </c>
      <c r="J89" s="13">
        <f>H89-'[1]связь с ИТОГ ДЕНЬГИ 2024'!S89</f>
        <v>0</v>
      </c>
    </row>
    <row r="90" spans="2:10" ht="15.6" hidden="1">
      <c r="B90" s="30" t="s">
        <v>89</v>
      </c>
      <c r="C90" s="12">
        <v>0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4">
        <f>E90-'[1]связь с ИТОГ ДЕНЬГИ 2024'!R90</f>
        <v>0</v>
      </c>
      <c r="J90" s="13">
        <f>H90-'[1]связь с ИТОГ ДЕНЬГИ 2024'!S90</f>
        <v>0</v>
      </c>
    </row>
    <row r="91" spans="2:10" ht="15.6" hidden="1">
      <c r="B91" s="30" t="s">
        <v>90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4">
        <f>E91-'[1]связь с ИТОГ ДЕНЬГИ 2024'!R91</f>
        <v>0</v>
      </c>
      <c r="J91" s="13">
        <f>H91-'[1]связь с ИТОГ ДЕНЬГИ 2024'!S91</f>
        <v>0</v>
      </c>
    </row>
    <row r="92" spans="2:10">
      <c r="B92" s="15" t="s">
        <v>91</v>
      </c>
      <c r="C92" s="12">
        <v>19416</v>
      </c>
      <c r="D92" s="12">
        <v>28715</v>
      </c>
      <c r="E92" s="12">
        <v>48131</v>
      </c>
      <c r="F92" s="12">
        <v>126709983.70272972</v>
      </c>
      <c r="G92" s="12">
        <v>187183149.82107982</v>
      </c>
      <c r="H92" s="12">
        <v>313893133.52380955</v>
      </c>
      <c r="I92" s="14">
        <f>E92-'[1]связь с ИТОГ ДЕНЬГИ 2024'!R92</f>
        <v>0.40000000000145519</v>
      </c>
      <c r="J92" s="13">
        <f>H92-'[1]связь с ИТОГ ДЕНЬГИ 2024'!S92</f>
        <v>0</v>
      </c>
    </row>
    <row r="93" spans="2:10">
      <c r="B93" s="15" t="s">
        <v>92</v>
      </c>
      <c r="C93" s="12">
        <v>172649</v>
      </c>
      <c r="D93" s="12">
        <v>271936</v>
      </c>
      <c r="E93" s="12">
        <v>444585</v>
      </c>
      <c r="F93" s="12">
        <v>264842006.10563391</v>
      </c>
      <c r="G93" s="12">
        <v>399647366.58408469</v>
      </c>
      <c r="H93" s="12">
        <v>664489372.6897186</v>
      </c>
      <c r="I93" s="14">
        <f>E93-'[1]связь с ИТОГ ДЕНЬГИ 2024'!R93</f>
        <v>0.40000000002328306</v>
      </c>
      <c r="J93" s="13">
        <f>H93-'[1]связь с ИТОГ ДЕНЬГИ 2024'!S93</f>
        <v>0</v>
      </c>
    </row>
    <row r="94" spans="2:10" ht="15.6" hidden="1">
      <c r="B94" s="22"/>
      <c r="E94" s="23">
        <f>'[1]связь с ИТОГ ДЕНЬГИ 2024'!R93</f>
        <v>444584.6</v>
      </c>
      <c r="H94" s="23">
        <f>'[1]связь с ИТОГ ДЕНЬГИ 2024'!S93</f>
        <v>664489372.68971872</v>
      </c>
    </row>
    <row r="95" spans="2:10" hidden="1">
      <c r="E95" s="23">
        <f>E93-E94</f>
        <v>0.40000000002328306</v>
      </c>
      <c r="H95" s="23">
        <f>H93-H94</f>
        <v>0</v>
      </c>
    </row>
    <row r="96" spans="2:10" hidden="1"/>
    <row r="97" hidden="1"/>
  </sheetData>
  <mergeCells count="2">
    <mergeCell ref="B2:B4"/>
    <mergeCell ref="F2:H2"/>
  </mergeCells>
  <pageMargins left="0.70866141732283472" right="0.11811023622047245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дневной стационар</vt:lpstr>
      <vt:lpstr>амб.помощь ПРОФИЛАКТИКА</vt:lpstr>
      <vt:lpstr>амб.помощь НЕОТЛОЖКА</vt:lpstr>
      <vt:lpstr>амб.помощь ОБРАЩЕНИЯ</vt:lpstr>
      <vt:lpstr>УСЛУГИ</vt:lpstr>
      <vt:lpstr>'амб.помощь НЕОТЛОЖКА'!Область_печати</vt:lpstr>
      <vt:lpstr>'амб.помощь ОБРАЩЕНИЯ'!Область_печати</vt:lpstr>
      <vt:lpstr>'амб.помощь ПРОФИЛАКТИКА'!Область_печати</vt:lpstr>
      <vt:lpstr>'дневной стационар'!Область_печати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KomedovaE</dc:creator>
  <cp:lastModifiedBy>golovan</cp:lastModifiedBy>
  <cp:lastPrinted>2024-03-11T12:34:56Z</cp:lastPrinted>
  <dcterms:created xsi:type="dcterms:W3CDTF">2024-03-01T05:05:37Z</dcterms:created>
  <dcterms:modified xsi:type="dcterms:W3CDTF">2024-10-29T08:17:35Z</dcterms:modified>
</cp:coreProperties>
</file>