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32" windowWidth="23256" windowHeight="11556" activeTab="1"/>
  </bookViews>
  <sheets>
    <sheet name="стационар" sheetId="1" r:id="rId1"/>
    <sheet name="дневной" sheetId="2" r:id="rId2"/>
    <sheet name="амб.помощь профилактика" sheetId="3" r:id="rId3"/>
    <sheet name="амб.помощь неотложка" sheetId="4" r:id="rId4"/>
    <sheet name="амб.помощь обращения" sheetId="5" r:id="rId5"/>
    <sheet name="скорая помощь" sheetId="6" r:id="rId6"/>
    <sheet name="услуги" sheetId="7" r:id="rId7"/>
    <sheet name="фин.средств ВСЕГО" sheetId="8" r:id="rId8"/>
  </sheets>
  <externalReferences>
    <externalReference r:id="rId9"/>
    <externalReference r:id="rId10"/>
  </externalReferences>
  <definedNames>
    <definedName name="_xlnm.Print_Area" localSheetId="1">дневной!$B$1:$U$93</definedName>
    <definedName name="_xlnm.Print_Area" localSheetId="0">стационар!$B$1:$AB$97</definedName>
  </definedNames>
  <calcPr calcId="125725"/>
</workbook>
</file>

<file path=xl/calcChain.xml><?xml version="1.0" encoding="utf-8"?>
<calcChain xmlns="http://schemas.openxmlformats.org/spreadsheetml/2006/main">
  <c r="G91" i="8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3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7"/>
  <c r="G35"/>
  <c r="G34"/>
  <c r="G33"/>
  <c r="G32"/>
  <c r="G31"/>
  <c r="G30"/>
  <c r="G29"/>
  <c r="G28"/>
  <c r="G27"/>
  <c r="G26"/>
  <c r="G25"/>
  <c r="G24"/>
  <c r="G23"/>
  <c r="G22"/>
  <c r="G21"/>
  <c r="G20"/>
  <c r="G18"/>
  <c r="G16"/>
  <c r="G15"/>
  <c r="G14"/>
  <c r="G13"/>
  <c r="G12"/>
  <c r="G11"/>
  <c r="G10"/>
  <c r="G9"/>
  <c r="G8"/>
  <c r="G7"/>
  <c r="G17"/>
  <c r="H94" i="7"/>
  <c r="E94"/>
  <c r="J91"/>
  <c r="I91"/>
  <c r="J90"/>
  <c r="I90"/>
  <c r="J89"/>
  <c r="I89"/>
  <c r="J88"/>
  <c r="I88"/>
  <c r="J87"/>
  <c r="I87"/>
  <c r="J86"/>
  <c r="I86"/>
  <c r="J85"/>
  <c r="I85"/>
  <c r="J84"/>
  <c r="I84"/>
  <c r="J83"/>
  <c r="I83"/>
  <c r="J82"/>
  <c r="I82"/>
  <c r="J81"/>
  <c r="I81"/>
  <c r="J80"/>
  <c r="I80"/>
  <c r="J79"/>
  <c r="I79"/>
  <c r="J78"/>
  <c r="I78"/>
  <c r="J77"/>
  <c r="I77"/>
  <c r="J76"/>
  <c r="I76"/>
  <c r="J75"/>
  <c r="I75"/>
  <c r="J74"/>
  <c r="I74"/>
  <c r="J73"/>
  <c r="I73"/>
  <c r="J72"/>
  <c r="I72"/>
  <c r="J71"/>
  <c r="I71"/>
  <c r="J70"/>
  <c r="I70"/>
  <c r="J69"/>
  <c r="I69"/>
  <c r="J68"/>
  <c r="I68"/>
  <c r="J67"/>
  <c r="I67"/>
  <c r="J66"/>
  <c r="I66"/>
  <c r="J65"/>
  <c r="I65"/>
  <c r="I64"/>
  <c r="J63"/>
  <c r="I63"/>
  <c r="J61"/>
  <c r="I61"/>
  <c r="J60"/>
  <c r="I60"/>
  <c r="J59"/>
  <c r="I59"/>
  <c r="J58"/>
  <c r="I58"/>
  <c r="J57"/>
  <c r="I57"/>
  <c r="J56"/>
  <c r="I56"/>
  <c r="J55"/>
  <c r="I55"/>
  <c r="J54"/>
  <c r="I54"/>
  <c r="J53"/>
  <c r="I53"/>
  <c r="J52"/>
  <c r="I52"/>
  <c r="J51"/>
  <c r="I51"/>
  <c r="J50"/>
  <c r="I50"/>
  <c r="J49"/>
  <c r="I49"/>
  <c r="J48"/>
  <c r="I48"/>
  <c r="J47"/>
  <c r="I47"/>
  <c r="J46"/>
  <c r="I46"/>
  <c r="J45"/>
  <c r="I45"/>
  <c r="J44"/>
  <c r="I44"/>
  <c r="J43"/>
  <c r="I43"/>
  <c r="J42"/>
  <c r="I42"/>
  <c r="J41"/>
  <c r="I41"/>
  <c r="J40"/>
  <c r="I40"/>
  <c r="J39"/>
  <c r="I39"/>
  <c r="J37"/>
  <c r="I37"/>
  <c r="J35"/>
  <c r="I35"/>
  <c r="J34"/>
  <c r="I34"/>
  <c r="J33"/>
  <c r="I33"/>
  <c r="J32"/>
  <c r="I32"/>
  <c r="J31"/>
  <c r="I31"/>
  <c r="J30"/>
  <c r="I30"/>
  <c r="J29"/>
  <c r="I29"/>
  <c r="J28"/>
  <c r="I28"/>
  <c r="J27"/>
  <c r="I27"/>
  <c r="J26"/>
  <c r="I26"/>
  <c r="J25"/>
  <c r="I25"/>
  <c r="J24"/>
  <c r="I24"/>
  <c r="J23"/>
  <c r="I23"/>
  <c r="J22"/>
  <c r="I22"/>
  <c r="J21"/>
  <c r="I21"/>
  <c r="J20"/>
  <c r="I20"/>
  <c r="I19"/>
  <c r="J18"/>
  <c r="I18"/>
  <c r="J16"/>
  <c r="I16"/>
  <c r="J15"/>
  <c r="I15"/>
  <c r="J14"/>
  <c r="I14"/>
  <c r="J13"/>
  <c r="I13"/>
  <c r="J12"/>
  <c r="I12"/>
  <c r="J11"/>
  <c r="I11"/>
  <c r="J10"/>
  <c r="I10"/>
  <c r="J9"/>
  <c r="I9"/>
  <c r="J8"/>
  <c r="I8"/>
  <c r="J7"/>
  <c r="I7"/>
  <c r="H94" i="6"/>
  <c r="E94"/>
  <c r="J91"/>
  <c r="I91"/>
  <c r="J90"/>
  <c r="I90"/>
  <c r="J89"/>
  <c r="I89"/>
  <c r="J88"/>
  <c r="I88"/>
  <c r="J87"/>
  <c r="I87"/>
  <c r="J86"/>
  <c r="I86"/>
  <c r="J85"/>
  <c r="I85"/>
  <c r="J84"/>
  <c r="I84"/>
  <c r="J83"/>
  <c r="I83"/>
  <c r="J82"/>
  <c r="I82"/>
  <c r="J81"/>
  <c r="I81"/>
  <c r="J80"/>
  <c r="I80"/>
  <c r="J79"/>
  <c r="I79"/>
  <c r="J78"/>
  <c r="I78"/>
  <c r="J77"/>
  <c r="I77"/>
  <c r="J76"/>
  <c r="I76"/>
  <c r="J75"/>
  <c r="I75"/>
  <c r="J74"/>
  <c r="I74"/>
  <c r="J73"/>
  <c r="I73"/>
  <c r="J72"/>
  <c r="I72"/>
  <c r="J71"/>
  <c r="I71"/>
  <c r="J70"/>
  <c r="I70"/>
  <c r="J69"/>
  <c r="I69"/>
  <c r="J68"/>
  <c r="I68"/>
  <c r="J67"/>
  <c r="I67"/>
  <c r="J66"/>
  <c r="I66"/>
  <c r="J65"/>
  <c r="I65"/>
  <c r="J61"/>
  <c r="I61"/>
  <c r="J60"/>
  <c r="I60"/>
  <c r="J59"/>
  <c r="I59"/>
  <c r="J58"/>
  <c r="I58"/>
  <c r="J57"/>
  <c r="I57"/>
  <c r="J56"/>
  <c r="I56"/>
  <c r="J55"/>
  <c r="I55"/>
  <c r="J54"/>
  <c r="I54"/>
  <c r="J53"/>
  <c r="I53"/>
  <c r="J52"/>
  <c r="I52"/>
  <c r="J51"/>
  <c r="I51"/>
  <c r="J50"/>
  <c r="I50"/>
  <c r="J49"/>
  <c r="I49"/>
  <c r="J48"/>
  <c r="I48"/>
  <c r="J47"/>
  <c r="I47"/>
  <c r="J46"/>
  <c r="I46"/>
  <c r="J45"/>
  <c r="I45"/>
  <c r="J44"/>
  <c r="I44"/>
  <c r="J43"/>
  <c r="I43"/>
  <c r="J42"/>
  <c r="I42"/>
  <c r="J41"/>
  <c r="I41"/>
  <c r="J40"/>
  <c r="I40"/>
  <c r="J39"/>
  <c r="I39"/>
  <c r="J35"/>
  <c r="I35"/>
  <c r="J34"/>
  <c r="I34"/>
  <c r="J33"/>
  <c r="I33"/>
  <c r="J32"/>
  <c r="I32"/>
  <c r="J31"/>
  <c r="I31"/>
  <c r="J30"/>
  <c r="I30"/>
  <c r="J29"/>
  <c r="I29"/>
  <c r="J28"/>
  <c r="I28"/>
  <c r="J27"/>
  <c r="I27"/>
  <c r="J26"/>
  <c r="I26"/>
  <c r="J25"/>
  <c r="I25"/>
  <c r="J24"/>
  <c r="I24"/>
  <c r="J23"/>
  <c r="I23"/>
  <c r="J22"/>
  <c r="I22"/>
  <c r="J21"/>
  <c r="I21"/>
  <c r="J20"/>
  <c r="I20"/>
  <c r="J16"/>
  <c r="I16"/>
  <c r="J15"/>
  <c r="I15"/>
  <c r="J14"/>
  <c r="I14"/>
  <c r="J13"/>
  <c r="I13"/>
  <c r="J12"/>
  <c r="I12"/>
  <c r="J11"/>
  <c r="I11"/>
  <c r="J10"/>
  <c r="I10"/>
  <c r="J9"/>
  <c r="I9"/>
  <c r="J8"/>
  <c r="I8"/>
  <c r="J7"/>
  <c r="I7"/>
  <c r="X94" i="5"/>
  <c r="R94"/>
  <c r="N94"/>
  <c r="H94"/>
  <c r="E94"/>
  <c r="AA91"/>
  <c r="Z91"/>
  <c r="AB90"/>
  <c r="AA90"/>
  <c r="Z90"/>
  <c r="AB89"/>
  <c r="AA89"/>
  <c r="Z89"/>
  <c r="AA88"/>
  <c r="Z88"/>
  <c r="AA87"/>
  <c r="Z87"/>
  <c r="Z86"/>
  <c r="AA85"/>
  <c r="Z85"/>
  <c r="Z84"/>
  <c r="AA83"/>
  <c r="Z83"/>
  <c r="AA82"/>
  <c r="Z82"/>
  <c r="AA81"/>
  <c r="AB80"/>
  <c r="AA80"/>
  <c r="Z80"/>
  <c r="AB79"/>
  <c r="AA79"/>
  <c r="Z79"/>
  <c r="AA78"/>
  <c r="Z78"/>
  <c r="AA77"/>
  <c r="Z77"/>
  <c r="AB76"/>
  <c r="AA76"/>
  <c r="Z76"/>
  <c r="AB75"/>
  <c r="AA75"/>
  <c r="Z75"/>
  <c r="AB74"/>
  <c r="AA74"/>
  <c r="Z74"/>
  <c r="AB73"/>
  <c r="AA73"/>
  <c r="Z73"/>
  <c r="AB72"/>
  <c r="AA72"/>
  <c r="Z72"/>
  <c r="AB71"/>
  <c r="AA71"/>
  <c r="Z71"/>
  <c r="AB70"/>
  <c r="AA70"/>
  <c r="Z70"/>
  <c r="AB69"/>
  <c r="AA69"/>
  <c r="Z69"/>
  <c r="AB68"/>
  <c r="AA68"/>
  <c r="Z68"/>
  <c r="AB67"/>
  <c r="AA67"/>
  <c r="Z67"/>
  <c r="AB66"/>
  <c r="AA66"/>
  <c r="Z66"/>
  <c r="AB65"/>
  <c r="AA65"/>
  <c r="Z65"/>
  <c r="AB63"/>
  <c r="AA63"/>
  <c r="Z63"/>
  <c r="AB61"/>
  <c r="Z61"/>
  <c r="AB60"/>
  <c r="Z60"/>
  <c r="AA59"/>
  <c r="Z59"/>
  <c r="AB58"/>
  <c r="AA58"/>
  <c r="Z58"/>
  <c r="AA57"/>
  <c r="Z57"/>
  <c r="AB56"/>
  <c r="AA56"/>
  <c r="AA55"/>
  <c r="AB54"/>
  <c r="Z54"/>
  <c r="AB53"/>
  <c r="AA53"/>
  <c r="Z53"/>
  <c r="AA52"/>
  <c r="AB51"/>
  <c r="AA51"/>
  <c r="Z51"/>
  <c r="AA50"/>
  <c r="Z50"/>
  <c r="AB49"/>
  <c r="AA49"/>
  <c r="Z49"/>
  <c r="AB48"/>
  <c r="Z48"/>
  <c r="AB47"/>
  <c r="AA47"/>
  <c r="Z47"/>
  <c r="AB46"/>
  <c r="AA46"/>
  <c r="Z46"/>
  <c r="AA45"/>
  <c r="Z45"/>
  <c r="AB44"/>
  <c r="AA44"/>
  <c r="Z44"/>
  <c r="AB43"/>
  <c r="AA43"/>
  <c r="Z43"/>
  <c r="AB42"/>
  <c r="AA42"/>
  <c r="Z42"/>
  <c r="AB41"/>
  <c r="AA41"/>
  <c r="Z41"/>
  <c r="AA40"/>
  <c r="Z40"/>
  <c r="AB39"/>
  <c r="AA39"/>
  <c r="Z39"/>
  <c r="AB37"/>
  <c r="AA37"/>
  <c r="Z37"/>
  <c r="AB35"/>
  <c r="AA35"/>
  <c r="Z35"/>
  <c r="AB34"/>
  <c r="AA34"/>
  <c r="Z34"/>
  <c r="AB33"/>
  <c r="AA33"/>
  <c r="Z33"/>
  <c r="AB32"/>
  <c r="AA32"/>
  <c r="Z32"/>
  <c r="AB31"/>
  <c r="AA31"/>
  <c r="Z31"/>
  <c r="AB30"/>
  <c r="AA30"/>
  <c r="Z30"/>
  <c r="AA29"/>
  <c r="Z29"/>
  <c r="AA28"/>
  <c r="Z28"/>
  <c r="AB27"/>
  <c r="AA27"/>
  <c r="Z27"/>
  <c r="AA26"/>
  <c r="Z26"/>
  <c r="AB25"/>
  <c r="AA25"/>
  <c r="Z25"/>
  <c r="AA24"/>
  <c r="Z24"/>
  <c r="AB23"/>
  <c r="AA23"/>
  <c r="Z23"/>
  <c r="AA22"/>
  <c r="Z22"/>
  <c r="AB21"/>
  <c r="AA21"/>
  <c r="Z21"/>
  <c r="AB20"/>
  <c r="AA20"/>
  <c r="Z20"/>
  <c r="AB18"/>
  <c r="AA18"/>
  <c r="Z18"/>
  <c r="AA16"/>
  <c r="Z16"/>
  <c r="AB15"/>
  <c r="AA15"/>
  <c r="Z15"/>
  <c r="AA14"/>
  <c r="Z14"/>
  <c r="AB13"/>
  <c r="AA13"/>
  <c r="Z13"/>
  <c r="AB12"/>
  <c r="AA12"/>
  <c r="Z12"/>
  <c r="AB11"/>
  <c r="AA11"/>
  <c r="Z11"/>
  <c r="AB10"/>
  <c r="AA10"/>
  <c r="AB9"/>
  <c r="AA9"/>
  <c r="AB8"/>
  <c r="AA8"/>
  <c r="AB7"/>
  <c r="AA7"/>
  <c r="Z7"/>
  <c r="K94" i="4"/>
  <c r="E94"/>
  <c r="N91"/>
  <c r="M91"/>
  <c r="N90"/>
  <c r="M90"/>
  <c r="N89"/>
  <c r="M89"/>
  <c r="N88"/>
  <c r="M88"/>
  <c r="N87"/>
  <c r="M87"/>
  <c r="N86"/>
  <c r="M86"/>
  <c r="N85"/>
  <c r="M85"/>
  <c r="N84"/>
  <c r="M84"/>
  <c r="N83"/>
  <c r="M83"/>
  <c r="N82"/>
  <c r="M82"/>
  <c r="N81"/>
  <c r="M81"/>
  <c r="N80"/>
  <c r="M80"/>
  <c r="N79"/>
  <c r="M79"/>
  <c r="N78"/>
  <c r="M78"/>
  <c r="N77"/>
  <c r="M77"/>
  <c r="N76"/>
  <c r="M76"/>
  <c r="N75"/>
  <c r="M75"/>
  <c r="N74"/>
  <c r="M74"/>
  <c r="N73"/>
  <c r="M73"/>
  <c r="N72"/>
  <c r="M72"/>
  <c r="N71"/>
  <c r="M71"/>
  <c r="N70"/>
  <c r="M70"/>
  <c r="N69"/>
  <c r="M69"/>
  <c r="N68"/>
  <c r="M68"/>
  <c r="N67"/>
  <c r="M67"/>
  <c r="N66"/>
  <c r="M66"/>
  <c r="N65"/>
  <c r="M65"/>
  <c r="N61"/>
  <c r="M61"/>
  <c r="N60"/>
  <c r="M60"/>
  <c r="N59"/>
  <c r="M59"/>
  <c r="N58"/>
  <c r="M58"/>
  <c r="N57"/>
  <c r="M57"/>
  <c r="N56"/>
  <c r="M56"/>
  <c r="N55"/>
  <c r="M55"/>
  <c r="N54"/>
  <c r="M54"/>
  <c r="N53"/>
  <c r="M53"/>
  <c r="N52"/>
  <c r="M52"/>
  <c r="N51"/>
  <c r="M51"/>
  <c r="N50"/>
  <c r="M50"/>
  <c r="N49"/>
  <c r="M49"/>
  <c r="N48"/>
  <c r="M48"/>
  <c r="N47"/>
  <c r="M47"/>
  <c r="N46"/>
  <c r="M46"/>
  <c r="N45"/>
  <c r="M45"/>
  <c r="N44"/>
  <c r="M44"/>
  <c r="N43"/>
  <c r="M43"/>
  <c r="N42"/>
  <c r="M42"/>
  <c r="N41"/>
  <c r="M41"/>
  <c r="N40"/>
  <c r="M40"/>
  <c r="N39"/>
  <c r="M39"/>
  <c r="N35"/>
  <c r="M35"/>
  <c r="N34"/>
  <c r="M34"/>
  <c r="N33"/>
  <c r="M33"/>
  <c r="N32"/>
  <c r="M32"/>
  <c r="N31"/>
  <c r="M31"/>
  <c r="N30"/>
  <c r="M30"/>
  <c r="N29"/>
  <c r="M29"/>
  <c r="N28"/>
  <c r="M28"/>
  <c r="N27"/>
  <c r="M27"/>
  <c r="N26"/>
  <c r="M26"/>
  <c r="N25"/>
  <c r="M25"/>
  <c r="N24"/>
  <c r="M24"/>
  <c r="N23"/>
  <c r="M23"/>
  <c r="N22"/>
  <c r="M22"/>
  <c r="N21"/>
  <c r="M21"/>
  <c r="N20"/>
  <c r="M20"/>
  <c r="M19"/>
  <c r="N16"/>
  <c r="M16"/>
  <c r="N15"/>
  <c r="M15"/>
  <c r="N14"/>
  <c r="M14"/>
  <c r="N13"/>
  <c r="M13"/>
  <c r="N12"/>
  <c r="M12"/>
  <c r="N11"/>
  <c r="M11"/>
  <c r="N10"/>
  <c r="M10"/>
  <c r="N9"/>
  <c r="M9"/>
  <c r="N8"/>
  <c r="M8"/>
  <c r="N7"/>
  <c r="M7"/>
  <c r="K94" i="3"/>
  <c r="E94"/>
  <c r="M93"/>
  <c r="M92"/>
  <c r="N91"/>
  <c r="M91"/>
  <c r="N90"/>
  <c r="M90"/>
  <c r="N89"/>
  <c r="M89"/>
  <c r="N88"/>
  <c r="M88"/>
  <c r="N87"/>
  <c r="M87"/>
  <c r="N86"/>
  <c r="M86"/>
  <c r="N85"/>
  <c r="M85"/>
  <c r="N84"/>
  <c r="M84"/>
  <c r="N83"/>
  <c r="M83"/>
  <c r="N82"/>
  <c r="M82"/>
  <c r="N81"/>
  <c r="M81"/>
  <c r="N80"/>
  <c r="M80"/>
  <c r="N79"/>
  <c r="M79"/>
  <c r="N78"/>
  <c r="M78"/>
  <c r="N77"/>
  <c r="M77"/>
  <c r="N76"/>
  <c r="M76"/>
  <c r="N75"/>
  <c r="M75"/>
  <c r="N74"/>
  <c r="M74"/>
  <c r="N73"/>
  <c r="M73"/>
  <c r="N72"/>
  <c r="M72"/>
  <c r="N71"/>
  <c r="M71"/>
  <c r="N70"/>
  <c r="M70"/>
  <c r="N69"/>
  <c r="M69"/>
  <c r="N68"/>
  <c r="M68"/>
  <c r="N67"/>
  <c r="M67"/>
  <c r="N66"/>
  <c r="M66"/>
  <c r="N65"/>
  <c r="M65"/>
  <c r="M63"/>
  <c r="M62"/>
  <c r="N61"/>
  <c r="M61"/>
  <c r="N60"/>
  <c r="M60"/>
  <c r="N59"/>
  <c r="M59"/>
  <c r="N58"/>
  <c r="M58"/>
  <c r="N57"/>
  <c r="M57"/>
  <c r="N56"/>
  <c r="M56"/>
  <c r="N55"/>
  <c r="M55"/>
  <c r="N54"/>
  <c r="M54"/>
  <c r="N53"/>
  <c r="M53"/>
  <c r="N52"/>
  <c r="M52"/>
  <c r="N51"/>
  <c r="M51"/>
  <c r="N50"/>
  <c r="M50"/>
  <c r="N49"/>
  <c r="M49"/>
  <c r="N48"/>
  <c r="M48"/>
  <c r="N47"/>
  <c r="M47"/>
  <c r="N46"/>
  <c r="M46"/>
  <c r="N45"/>
  <c r="M45"/>
  <c r="N44"/>
  <c r="M44"/>
  <c r="N43"/>
  <c r="M43"/>
  <c r="N42"/>
  <c r="M42"/>
  <c r="N41"/>
  <c r="M41"/>
  <c r="N40"/>
  <c r="M40"/>
  <c r="N39"/>
  <c r="M39"/>
  <c r="M37"/>
  <c r="M36"/>
  <c r="N35"/>
  <c r="M35"/>
  <c r="N34"/>
  <c r="M34"/>
  <c r="N33"/>
  <c r="M33"/>
  <c r="N32"/>
  <c r="M32"/>
  <c r="N31"/>
  <c r="M31"/>
  <c r="N30"/>
  <c r="M30"/>
  <c r="N29"/>
  <c r="M29"/>
  <c r="N28"/>
  <c r="M28"/>
  <c r="N27"/>
  <c r="M27"/>
  <c r="N26"/>
  <c r="M26"/>
  <c r="N25"/>
  <c r="M25"/>
  <c r="N24"/>
  <c r="M24"/>
  <c r="N23"/>
  <c r="M23"/>
  <c r="N22"/>
  <c r="M22"/>
  <c r="N21"/>
  <c r="M21"/>
  <c r="N20"/>
  <c r="M20"/>
  <c r="M19"/>
  <c r="M18"/>
  <c r="M17"/>
  <c r="N16"/>
  <c r="M16"/>
  <c r="N15"/>
  <c r="M15"/>
  <c r="N14"/>
  <c r="M14"/>
  <c r="N13"/>
  <c r="M13"/>
  <c r="N12"/>
  <c r="M12"/>
  <c r="N11"/>
  <c r="M11"/>
  <c r="N10"/>
  <c r="M10"/>
  <c r="N9"/>
  <c r="M9"/>
  <c r="N8"/>
  <c r="M8"/>
  <c r="N7"/>
  <c r="M7"/>
  <c r="U94" i="2"/>
  <c r="O94"/>
  <c r="K94"/>
  <c r="E94"/>
  <c r="X91"/>
  <c r="W91"/>
  <c r="X90"/>
  <c r="X89"/>
  <c r="W89"/>
  <c r="X88"/>
  <c r="W88"/>
  <c r="X87"/>
  <c r="X86"/>
  <c r="W86"/>
  <c r="X85"/>
  <c r="X84"/>
  <c r="W84"/>
  <c r="X83"/>
  <c r="W83"/>
  <c r="Y82"/>
  <c r="X81"/>
  <c r="X80"/>
  <c r="X79"/>
  <c r="X78"/>
  <c r="Y77"/>
  <c r="W77"/>
  <c r="Y76"/>
  <c r="Y75"/>
  <c r="W75"/>
  <c r="X74"/>
  <c r="X73"/>
  <c r="X72"/>
  <c r="X71"/>
  <c r="W71"/>
  <c r="W70"/>
  <c r="Y69"/>
  <c r="X69"/>
  <c r="W69"/>
  <c r="Y68"/>
  <c r="X68"/>
  <c r="W68"/>
  <c r="Y67"/>
  <c r="W67"/>
  <c r="Y66"/>
  <c r="X66"/>
  <c r="W66"/>
  <c r="Y65"/>
  <c r="X65"/>
  <c r="W65"/>
  <c r="Y63"/>
  <c r="X63"/>
  <c r="W63"/>
  <c r="X61"/>
  <c r="X60"/>
  <c r="X59"/>
  <c r="X58"/>
  <c r="X57"/>
  <c r="X56"/>
  <c r="X55"/>
  <c r="W55"/>
  <c r="X54"/>
  <c r="W54"/>
  <c r="Y53"/>
  <c r="W53"/>
  <c r="Y52"/>
  <c r="W52"/>
  <c r="Y51"/>
  <c r="W51"/>
  <c r="Y50"/>
  <c r="W50"/>
  <c r="Y49"/>
  <c r="X49"/>
  <c r="Y48"/>
  <c r="X48"/>
  <c r="W48"/>
  <c r="X47"/>
  <c r="Y46"/>
  <c r="W46"/>
  <c r="Y45"/>
  <c r="X45"/>
  <c r="Y44"/>
  <c r="W44"/>
  <c r="Y43"/>
  <c r="W43"/>
  <c r="X42"/>
  <c r="X41"/>
  <c r="X40"/>
  <c r="W40"/>
  <c r="W39"/>
  <c r="Y37"/>
  <c r="X37"/>
  <c r="W37"/>
  <c r="Y35"/>
  <c r="Y34"/>
  <c r="Y33"/>
  <c r="Y32"/>
  <c r="Y31"/>
  <c r="Y30"/>
  <c r="Y29"/>
  <c r="Y28"/>
  <c r="W28"/>
  <c r="Y27"/>
  <c r="X25"/>
  <c r="W23"/>
  <c r="Y22"/>
  <c r="W22"/>
  <c r="Y21"/>
  <c r="W21"/>
  <c r="Y20"/>
  <c r="Y18"/>
  <c r="X18"/>
  <c r="W18"/>
  <c r="Y16"/>
  <c r="X16"/>
  <c r="W16"/>
  <c r="X15"/>
  <c r="X14"/>
  <c r="X13"/>
  <c r="X12"/>
  <c r="X11"/>
  <c r="X10"/>
  <c r="X9"/>
  <c r="X8"/>
  <c r="X7"/>
  <c r="AB98" i="1"/>
  <c r="V98"/>
  <c r="R98"/>
  <c r="O98"/>
  <c r="K98"/>
  <c r="E98"/>
  <c r="AF95"/>
  <c r="AE95"/>
  <c r="AG94"/>
  <c r="AE94"/>
  <c r="AG93"/>
  <c r="AE93"/>
  <c r="AF92"/>
  <c r="AG92"/>
  <c r="AE92"/>
  <c r="AG90"/>
  <c r="AE90"/>
  <c r="AF89"/>
  <c r="AG89"/>
  <c r="AE89"/>
  <c r="AF88"/>
  <c r="AG88"/>
  <c r="AE88"/>
  <c r="AF87"/>
  <c r="AG87"/>
  <c r="AG86"/>
  <c r="AE86"/>
  <c r="AG84"/>
  <c r="AE84"/>
  <c r="AF83"/>
  <c r="AG83"/>
  <c r="AE83"/>
  <c r="AF82"/>
  <c r="AG82"/>
  <c r="AE82"/>
  <c r="AF81"/>
  <c r="AG81"/>
  <c r="AE81"/>
  <c r="AF80"/>
  <c r="AG80"/>
  <c r="AE80"/>
  <c r="AF79"/>
  <c r="AG79"/>
  <c r="AE79"/>
  <c r="AF78"/>
  <c r="AG78"/>
  <c r="AE78"/>
  <c r="AF77"/>
  <c r="AG77"/>
  <c r="AE77"/>
  <c r="AF76"/>
  <c r="AG76"/>
  <c r="AE76"/>
  <c r="AF75"/>
  <c r="AG75"/>
  <c r="AE74"/>
  <c r="AF73"/>
  <c r="AG73"/>
  <c r="AF72"/>
  <c r="AG72"/>
  <c r="AF71"/>
  <c r="AG71"/>
  <c r="AE71"/>
  <c r="AF70"/>
  <c r="AE70"/>
  <c r="AF69"/>
  <c r="AG69"/>
  <c r="AG67"/>
  <c r="AF67"/>
  <c r="AE67"/>
  <c r="AF65"/>
  <c r="AG65"/>
  <c r="AE65"/>
  <c r="AG64"/>
  <c r="AE64"/>
  <c r="AG63"/>
  <c r="AE63"/>
  <c r="AG62"/>
  <c r="AE62"/>
  <c r="AF61"/>
  <c r="AG61"/>
  <c r="AE61"/>
  <c r="AG60"/>
  <c r="AE60"/>
  <c r="AG59"/>
  <c r="AE59"/>
  <c r="AG58"/>
  <c r="AE58"/>
  <c r="AF57"/>
  <c r="AG57"/>
  <c r="AE57"/>
  <c r="AG56"/>
  <c r="AE56"/>
  <c r="AG55"/>
  <c r="AG54"/>
  <c r="AE54"/>
  <c r="AF53"/>
  <c r="AE53"/>
  <c r="AG52"/>
  <c r="AE52"/>
  <c r="AF51"/>
  <c r="AG51"/>
  <c r="AG50"/>
  <c r="AE50"/>
  <c r="AF49"/>
  <c r="AG49"/>
  <c r="AF47"/>
  <c r="AG47"/>
  <c r="AE47"/>
  <c r="AG46"/>
  <c r="AE46"/>
  <c r="AF45"/>
  <c r="AG45"/>
  <c r="AF44"/>
  <c r="AG44"/>
  <c r="AE44"/>
  <c r="AF43"/>
  <c r="AG43"/>
  <c r="AG41"/>
  <c r="AF41"/>
  <c r="AE41"/>
  <c r="AG38"/>
  <c r="AE38"/>
  <c r="AF37"/>
  <c r="AG37"/>
  <c r="AE37"/>
  <c r="AF36"/>
  <c r="AG36"/>
  <c r="AE36"/>
  <c r="AG35"/>
  <c r="AF34"/>
  <c r="AF33"/>
  <c r="AG33"/>
  <c r="AE33"/>
  <c r="AF32"/>
  <c r="AF31"/>
  <c r="AG31"/>
  <c r="AE31"/>
  <c r="AF30"/>
  <c r="AF29"/>
  <c r="AG29"/>
  <c r="AE29"/>
  <c r="AF28"/>
  <c r="AF27"/>
  <c r="AG27"/>
  <c r="AE27"/>
  <c r="AF26"/>
  <c r="AG26"/>
  <c r="AE26"/>
  <c r="AG25"/>
  <c r="AF25"/>
  <c r="AE25"/>
  <c r="AF24"/>
  <c r="AG24"/>
  <c r="AE24"/>
  <c r="AG22"/>
  <c r="AF22"/>
  <c r="AE22"/>
  <c r="AF20"/>
  <c r="AG20"/>
  <c r="AE20"/>
  <c r="AF19"/>
  <c r="AG19"/>
  <c r="AE19"/>
  <c r="AF12"/>
  <c r="AE12"/>
  <c r="AF11"/>
  <c r="G19" i="8" l="1"/>
  <c r="G36"/>
  <c r="G6"/>
  <c r="J62" i="7"/>
  <c r="J38"/>
  <c r="I36"/>
  <c r="J38" i="6"/>
  <c r="I64"/>
  <c r="Z8" i="5"/>
  <c r="Z9"/>
  <c r="Z10"/>
  <c r="AB29"/>
  <c r="AB40"/>
  <c r="AB45"/>
  <c r="AB50"/>
  <c r="AA54"/>
  <c r="Z56"/>
  <c r="AB77"/>
  <c r="Z81"/>
  <c r="AB82"/>
  <c r="AA84"/>
  <c r="AB84"/>
  <c r="AA86"/>
  <c r="AB86"/>
  <c r="AB88"/>
  <c r="AB91"/>
  <c r="AA48"/>
  <c r="AA60"/>
  <c r="AA61"/>
  <c r="AB78"/>
  <c r="AB81"/>
  <c r="AB83"/>
  <c r="AB85"/>
  <c r="AB87"/>
  <c r="AB6"/>
  <c r="AB14"/>
  <c r="AB16"/>
  <c r="AB22"/>
  <c r="AB24"/>
  <c r="AB26"/>
  <c r="AB28"/>
  <c r="Z52"/>
  <c r="AB52"/>
  <c r="Z55"/>
  <c r="AB55"/>
  <c r="AB57"/>
  <c r="AB59"/>
  <c r="N19" i="4"/>
  <c r="N6"/>
  <c r="M6"/>
  <c r="M6" i="3"/>
  <c r="N6"/>
  <c r="W7" i="2"/>
  <c r="W8"/>
  <c r="W9"/>
  <c r="W10"/>
  <c r="Y10"/>
  <c r="W11"/>
  <c r="W12"/>
  <c r="W13"/>
  <c r="W14"/>
  <c r="W15"/>
  <c r="X20"/>
  <c r="X21"/>
  <c r="X22"/>
  <c r="W24"/>
  <c r="W25"/>
  <c r="W26"/>
  <c r="W27"/>
  <c r="X27"/>
  <c r="X34"/>
  <c r="W41"/>
  <c r="W42"/>
  <c r="X44"/>
  <c r="X46"/>
  <c r="X50"/>
  <c r="Y54"/>
  <c r="W56"/>
  <c r="W58"/>
  <c r="Y58"/>
  <c r="W59"/>
  <c r="W60"/>
  <c r="Y60"/>
  <c r="W61"/>
  <c r="X67"/>
  <c r="W72"/>
  <c r="W73"/>
  <c r="X75"/>
  <c r="W79"/>
  <c r="W80"/>
  <c r="W85"/>
  <c r="W87"/>
  <c r="Y19"/>
  <c r="X23"/>
  <c r="X24"/>
  <c r="X26"/>
  <c r="W29"/>
  <c r="W30"/>
  <c r="W31"/>
  <c r="W32"/>
  <c r="W33"/>
  <c r="W34"/>
  <c r="W35"/>
  <c r="X39"/>
  <c r="X43"/>
  <c r="Y47"/>
  <c r="X53"/>
  <c r="X70"/>
  <c r="Y74"/>
  <c r="W76"/>
  <c r="Y81"/>
  <c r="Y7"/>
  <c r="Y8"/>
  <c r="Y9"/>
  <c r="Y11"/>
  <c r="Y12"/>
  <c r="Y13"/>
  <c r="Y14"/>
  <c r="Y15"/>
  <c r="W20"/>
  <c r="Y23"/>
  <c r="Y24"/>
  <c r="Y25"/>
  <c r="Y26"/>
  <c r="X28"/>
  <c r="X29"/>
  <c r="X30"/>
  <c r="X31"/>
  <c r="X32"/>
  <c r="X33"/>
  <c r="X35"/>
  <c r="Y39"/>
  <c r="Y40"/>
  <c r="Y41"/>
  <c r="Y42"/>
  <c r="W45"/>
  <c r="W47"/>
  <c r="W49"/>
  <c r="X51"/>
  <c r="X52"/>
  <c r="Y55"/>
  <c r="Y56"/>
  <c r="W57"/>
  <c r="Y57"/>
  <c r="Y59"/>
  <c r="Y61"/>
  <c r="Y70"/>
  <c r="Y71"/>
  <c r="Y72"/>
  <c r="Y73"/>
  <c r="W74"/>
  <c r="X76"/>
  <c r="X77"/>
  <c r="W78"/>
  <c r="Y78"/>
  <c r="Y79"/>
  <c r="Y80"/>
  <c r="W81"/>
  <c r="W82"/>
  <c r="X82"/>
  <c r="Y83"/>
  <c r="Y84"/>
  <c r="Y85"/>
  <c r="Y86"/>
  <c r="Y87"/>
  <c r="Y88"/>
  <c r="Y89"/>
  <c r="W90"/>
  <c r="Y90"/>
  <c r="Y91"/>
  <c r="O95"/>
  <c r="U95"/>
  <c r="AE11" i="1"/>
  <c r="AG11"/>
  <c r="AG12"/>
  <c r="AE13"/>
  <c r="AG13"/>
  <c r="AF13"/>
  <c r="AE14"/>
  <c r="AG14"/>
  <c r="AF14"/>
  <c r="AE15"/>
  <c r="AG15"/>
  <c r="AF15"/>
  <c r="AE16"/>
  <c r="AG16"/>
  <c r="AF16"/>
  <c r="AE17"/>
  <c r="AG17"/>
  <c r="AF17"/>
  <c r="AE18"/>
  <c r="AG18"/>
  <c r="AF18"/>
  <c r="AF35"/>
  <c r="AE43"/>
  <c r="AF50"/>
  <c r="AE51"/>
  <c r="AF86"/>
  <c r="AE87"/>
  <c r="AF93"/>
  <c r="AF94"/>
  <c r="AG95"/>
  <c r="AE39"/>
  <c r="AG39"/>
  <c r="AF39"/>
  <c r="R99"/>
  <c r="AF74"/>
  <c r="AF84"/>
  <c r="AE85"/>
  <c r="AG85"/>
  <c r="AF85"/>
  <c r="AE40"/>
  <c r="AG23"/>
  <c r="AF40"/>
  <c r="AF23"/>
  <c r="AF38"/>
  <c r="AE28"/>
  <c r="AG28"/>
  <c r="AE30"/>
  <c r="AG30"/>
  <c r="AE32"/>
  <c r="AG32"/>
  <c r="AE34"/>
  <c r="AG34"/>
  <c r="AE35"/>
  <c r="AE45"/>
  <c r="AE48"/>
  <c r="AG48"/>
  <c r="AF48"/>
  <c r="AE49"/>
  <c r="AG53"/>
  <c r="AE55"/>
  <c r="AF55"/>
  <c r="AF56"/>
  <c r="AF59"/>
  <c r="AF60"/>
  <c r="AF63"/>
  <c r="AF64"/>
  <c r="AE69"/>
  <c r="AG70"/>
  <c r="AE72"/>
  <c r="AE73"/>
  <c r="AG74"/>
  <c r="AE75"/>
  <c r="AE91"/>
  <c r="AF46"/>
  <c r="AF52"/>
  <c r="AF54"/>
  <c r="AF58"/>
  <c r="AF62"/>
  <c r="AB99"/>
  <c r="AF90"/>
  <c r="AG91"/>
  <c r="AF91"/>
  <c r="V99"/>
  <c r="G62" i="8" l="1"/>
  <c r="G38"/>
  <c r="G64"/>
  <c r="I38" i="7"/>
  <c r="I62"/>
  <c r="I92"/>
  <c r="J64"/>
  <c r="J6"/>
  <c r="J17"/>
  <c r="I17"/>
  <c r="I6"/>
  <c r="J36"/>
  <c r="J19"/>
  <c r="J64" i="6"/>
  <c r="I38"/>
  <c r="E95"/>
  <c r="I6"/>
  <c r="J6"/>
  <c r="I19"/>
  <c r="J19"/>
  <c r="Z38" i="5"/>
  <c r="Z62"/>
  <c r="AB64"/>
  <c r="AA17"/>
  <c r="AA6"/>
  <c r="AB17"/>
  <c r="AA62"/>
  <c r="AA38"/>
  <c r="Z92"/>
  <c r="Z19"/>
  <c r="Z36"/>
  <c r="AB36"/>
  <c r="AB19"/>
  <c r="X95"/>
  <c r="R95"/>
  <c r="Z64"/>
  <c r="AA64"/>
  <c r="AA36"/>
  <c r="AA19"/>
  <c r="AB62"/>
  <c r="AB38"/>
  <c r="Z17"/>
  <c r="Z6"/>
  <c r="M38" i="4"/>
  <c r="K95"/>
  <c r="N64"/>
  <c r="N38"/>
  <c r="M64"/>
  <c r="E95"/>
  <c r="M38" i="3"/>
  <c r="N38"/>
  <c r="N19"/>
  <c r="E95"/>
  <c r="M64"/>
  <c r="N64"/>
  <c r="K95"/>
  <c r="X6" i="2"/>
  <c r="X17"/>
  <c r="Y64"/>
  <c r="W38"/>
  <c r="W62"/>
  <c r="W64"/>
  <c r="X38"/>
  <c r="X36"/>
  <c r="W36"/>
  <c r="W19"/>
  <c r="X62"/>
  <c r="X19"/>
  <c r="Y62"/>
  <c r="Y38"/>
  <c r="X64"/>
  <c r="Y17"/>
  <c r="Y6"/>
  <c r="W17"/>
  <c r="W6"/>
  <c r="Y36"/>
  <c r="AE21" i="1"/>
  <c r="AE10"/>
  <c r="AG68"/>
  <c r="AF68"/>
  <c r="AG21"/>
  <c r="AG10"/>
  <c r="AF66"/>
  <c r="AF42"/>
  <c r="AF10"/>
  <c r="AF21"/>
  <c r="O99"/>
  <c r="AE68"/>
  <c r="AG40"/>
  <c r="AE66"/>
  <c r="AG42"/>
  <c r="AG66"/>
  <c r="AE96"/>
  <c r="AE23"/>
  <c r="AE42"/>
  <c r="G92" i="8" l="1"/>
  <c r="J92" i="7"/>
  <c r="H95" i="6"/>
  <c r="AB92" i="5"/>
  <c r="AA92"/>
  <c r="X93" i="2"/>
  <c r="X92"/>
  <c r="W92"/>
  <c r="Y92"/>
  <c r="AF97" i="1"/>
  <c r="AF96"/>
  <c r="AE97"/>
  <c r="E99"/>
  <c r="AG96"/>
  <c r="G93" i="8" l="1"/>
  <c r="D95"/>
  <c r="C95"/>
  <c r="H95" i="7"/>
  <c r="J93"/>
  <c r="E95"/>
  <c r="I93"/>
  <c r="AB93" i="5"/>
  <c r="N95"/>
  <c r="Z93"/>
  <c r="E95"/>
  <c r="H95"/>
  <c r="AA93"/>
  <c r="Y93" i="2"/>
  <c r="K95"/>
  <c r="W93"/>
  <c r="E95"/>
  <c r="AG97" i="1"/>
  <c r="K99"/>
</calcChain>
</file>

<file path=xl/sharedStrings.xml><?xml version="1.0" encoding="utf-8"?>
<sst xmlns="http://schemas.openxmlformats.org/spreadsheetml/2006/main" count="854" uniqueCount="110">
  <si>
    <t>I. Стационарная помощь, ВСЕГО:</t>
  </si>
  <si>
    <t>в т.ч. ВМП:</t>
  </si>
  <si>
    <t>РЕАБИЛИТАЦИЯ:</t>
  </si>
  <si>
    <t>Наименование МО</t>
  </si>
  <si>
    <t>КСГ</t>
  </si>
  <si>
    <t>К/ДНИ</t>
  </si>
  <si>
    <t>ФИНАНСОВЫЕ СРЕДСТВА (руб.):</t>
  </si>
  <si>
    <t>Орловский филиал ООО "СМК РЕСО-МЕД"</t>
  </si>
  <si>
    <t>Орловский филиал АО "СТРАХОВАЯ КОМПАНИЯ  "СОГАЗ-МЕД"</t>
  </si>
  <si>
    <t>ИТОГО по СМО:</t>
  </si>
  <si>
    <t>2024 год</t>
  </si>
  <si>
    <t>Областные учреждения</t>
  </si>
  <si>
    <t>БУЗ Орловской области "ООКБ"</t>
  </si>
  <si>
    <t>БУЗ Орловской области "НКМЦ им. З.И.Круглой"</t>
  </si>
  <si>
    <t>БУЗ Орловской области "ООД"</t>
  </si>
  <si>
    <t>БУЗ Орловской области "ООСП"</t>
  </si>
  <si>
    <t>БУЗ Орловской области "ООКВД"</t>
  </si>
  <si>
    <t>БУЗ Орловской области "ООВФД"</t>
  </si>
  <si>
    <t xml:space="preserve">БУЗ Орловской области "ОПТД" </t>
  </si>
  <si>
    <t>БУЗ Орловской области "Орловский  центр СПИД"</t>
  </si>
  <si>
    <t>ФГАУ "НМИЦ "МНТК "Микрохирургия глаза" им. акад. С.Н. Федорова" Минздрава РФ</t>
  </si>
  <si>
    <t>ИТОГО ОБЛАСТНЫЕ УЧРЕЖДЕНИЯ:</t>
  </si>
  <si>
    <t>Городские учреждения</t>
  </si>
  <si>
    <t>БУЗ Орловской области "БСМП им. Н. А. Семашко"</t>
  </si>
  <si>
    <t>БУЗ Орловской области "Городская больница им. С. П. Боткина"</t>
  </si>
  <si>
    <t>БУЗ Орловской области "Родильный дом"</t>
  </si>
  <si>
    <t>БУЗ Орловской области "Поликлиника № 1"</t>
  </si>
  <si>
    <t>БУЗ Орловской области "Поликлиника № 2"</t>
  </si>
  <si>
    <t>БУЗ Орловской области "Поликлиника № 3"</t>
  </si>
  <si>
    <t>БУЗ Орловской области "Детская поликлиника № 1"</t>
  </si>
  <si>
    <t>БУЗ Орловской области "Детская поликлиника № 2"</t>
  </si>
  <si>
    <t>БУЗ Орловской области "Детская поликлиника № 3"</t>
  </si>
  <si>
    <t>БУЗ Орловской области "Детская стоматологическая поликлиника"</t>
  </si>
  <si>
    <t>БУЗ Орловской области "ССМП"</t>
  </si>
  <si>
    <t>ФКУЗ "МСЧ МВД России по Орловской области"</t>
  </si>
  <si>
    <t>ГУП Орловской области "Санаторий "Дубрава"</t>
  </si>
  <si>
    <t>БУЗ Орловской области "ДС "Орловчанка"</t>
  </si>
  <si>
    <t>ИТОГО ГОРОДСКИЕ УЧРЕЖДЕНИЯ:</t>
  </si>
  <si>
    <t>Районные учреждения (юр.лица)</t>
  </si>
  <si>
    <t>БУЗ Орловской области "Болховская ЦРБ"</t>
  </si>
  <si>
    <t>БУЗ Орловской области "Верховская ЦРБ"</t>
  </si>
  <si>
    <t>БУЗ Орловской области "Глазуновская ЦРБ"</t>
  </si>
  <si>
    <t>БУЗ Орловской области "Дмитровская ЦРБ"</t>
  </si>
  <si>
    <t>БУЗ Орловской области "Должанская ЦРБ"</t>
  </si>
  <si>
    <t>БУЗ Орловской области "Залегощенская ЦРБ"</t>
  </si>
  <si>
    <t>БУЗ Орловской области "Знаменская ЦРБ"</t>
  </si>
  <si>
    <t>БУЗ Орловской области "Колпнянская ЦРБ"</t>
  </si>
  <si>
    <t>БУЗ Орловской области "Корсаковская ЦРБ"</t>
  </si>
  <si>
    <t>БУЗ Орловской области "Краснозоренская ЦРБ"</t>
  </si>
  <si>
    <t>БУЗ Орловской области "Кромская ЦРБ"</t>
  </si>
  <si>
    <t>БУЗ Орловской области "Ливенская ЦРБ"</t>
  </si>
  <si>
    <t>БУЗ Орловской области "Малоархангельская ЦРБ"</t>
  </si>
  <si>
    <t>БУЗ Орловской области "Мценская ЦРБ"</t>
  </si>
  <si>
    <t>БУЗ Орловской области "Нарышкинская ЦРБ"</t>
  </si>
  <si>
    <t>БУЗ Орловской области "Новодеревеньковская ЦРБ"</t>
  </si>
  <si>
    <t>БУЗ Орловской области "Новосильская ЦРБ"</t>
  </si>
  <si>
    <t xml:space="preserve">БУЗ Орловской области "Плещеевская ЦРБ" </t>
  </si>
  <si>
    <t>БУЗ Орловской области "Покровская ЦРБ"</t>
  </si>
  <si>
    <t>БУЗ Орловской области "Свердловская ЦРБ"</t>
  </si>
  <si>
    <t>БУЗ Орловской области "Сосковская ЦРБ"</t>
  </si>
  <si>
    <t>БУЗ Орловской области "Троснянская ЦРБ"</t>
  </si>
  <si>
    <t>БУЗ Орловской области "Хотынецкая ЦРБ"</t>
  </si>
  <si>
    <t>БУЗ Орловской области "Шаблыкинская ЦРБ"</t>
  </si>
  <si>
    <t>ИТОГО РАЙОННЫЕ УЧРЕЖДЕНИЯ:</t>
  </si>
  <si>
    <t>Частные учреждения</t>
  </si>
  <si>
    <t>ЧУЗ «РЖД-Медицина» г.Орёл»</t>
  </si>
  <si>
    <t>ООО "Санаторий "Лесной"</t>
  </si>
  <si>
    <t>ООО "Диалам +"</t>
  </si>
  <si>
    <t>ООО "Нефролайн-Орел"</t>
  </si>
  <si>
    <t>ООО "МРТ-Эксперт Орел"</t>
  </si>
  <si>
    <t>ООО "Центр слуха "Звуки жизни"</t>
  </si>
  <si>
    <t>ООО "Клиника "Диксион-Орел"</t>
  </si>
  <si>
    <t>ООО "Диксион-Практика ОКА"</t>
  </si>
  <si>
    <t>ООО "ЭКО центр"</t>
  </si>
  <si>
    <t>ООО "МЦ здоровье"</t>
  </si>
  <si>
    <t>ООО "М-Лайн"</t>
  </si>
  <si>
    <t xml:space="preserve">ООО "Центр ЭКО" </t>
  </si>
  <si>
    <t xml:space="preserve">ООО "ПЭТ-Технолоджи Диагностика" </t>
  </si>
  <si>
    <t>ООО ДЦ "НЕФРОС-КАЛУГА"</t>
  </si>
  <si>
    <t>ООО "Лаборатория Гемотест"</t>
  </si>
  <si>
    <t>ООО "ИНВИТРО"</t>
  </si>
  <si>
    <t>ООО "НПФ "Хеликс"</t>
  </si>
  <si>
    <t>ООО "Виталаб"</t>
  </si>
  <si>
    <t xml:space="preserve">ООО "Медискан" </t>
  </si>
  <si>
    <t xml:space="preserve">ООО "МЕДКЛУБ" </t>
  </si>
  <si>
    <t xml:space="preserve">АО "Медицина" </t>
  </si>
  <si>
    <t xml:space="preserve">ООО "Центр репродукции и генетики" </t>
  </si>
  <si>
    <t xml:space="preserve">ООО "Реал Мед" </t>
  </si>
  <si>
    <t xml:space="preserve">ООО "МЦ Сакара" </t>
  </si>
  <si>
    <t>ООО "Аквилаб"</t>
  </si>
  <si>
    <t xml:space="preserve">ООО "ВИТРОМЕД" </t>
  </si>
  <si>
    <t xml:space="preserve">ООО "МЦ ПРОФЭКСПЕРТ" </t>
  </si>
  <si>
    <t xml:space="preserve">ОБУЗ "Областное патологоанатомическое бюро" </t>
  </si>
  <si>
    <t>ИТОГО ЧАСТНЫЕ УЧРЕЖДЕНИЯ:</t>
  </si>
  <si>
    <t>ВСЕГО:</t>
  </si>
  <si>
    <t>II. Стационарозамещающая помощь, ВСЕГО:</t>
  </si>
  <si>
    <t>ПАЦ./ДНИ</t>
  </si>
  <si>
    <t>III. Амбулаторная помощь (посещения с профилактической целью), ВСЕГО:</t>
  </si>
  <si>
    <t>ПОСЕЩЕНИЯ</t>
  </si>
  <si>
    <t>УЕТы</t>
  </si>
  <si>
    <t>IV. Амбулаторная помощь (посещения с неотложной целью), ВСЕГО:</t>
  </si>
  <si>
    <t>V. Амбулаторная помощь (посещения по заболеванию/обращения), ВСЕГО:</t>
  </si>
  <si>
    <t>ОБРАЩЕНИЯ</t>
  </si>
  <si>
    <t>VI. Помощь, оказанная всне медицинской организации (скорая помощь), ВСЕГО:</t>
  </si>
  <si>
    <t>ВЫЗОВЫ</t>
  </si>
  <si>
    <t>VII. УСЛУГИ (диагностические услуги, оказываемые в амбулаторных условиях), ВСЕГО:</t>
  </si>
  <si>
    <t>УСЛУГИ</t>
  </si>
  <si>
    <t>VIII. Финансовых средств, ВСЕГО:</t>
  </si>
  <si>
    <t>Распределение объемных и финансовых показателей между медицинскими организациями и страховыми медицинскими организациями на 2024 год с учетом рассмотренных предложений по корректировке объемов и сложившихся показателей за I квартал 2024 года</t>
  </si>
  <si>
    <t>Приложение 9 к протоколу заседания комиссии по разработке территориальной программы ОМС в Орловской области от 26.04.2024 № 4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</si>
</sst>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0" fillId="0" borderId="0"/>
    <xf numFmtId="0" fontId="1" fillId="0" borderId="0"/>
  </cellStyleXfs>
  <cellXfs count="45">
    <xf numFmtId="0" fontId="0" fillId="0" borderId="0" xfId="0"/>
    <xf numFmtId="0" fontId="2" fillId="0" borderId="0" xfId="0" applyFont="1" applyFill="1"/>
    <xf numFmtId="0" fontId="3" fillId="0" borderId="0" xfId="0" applyFont="1" applyFill="1" applyBorder="1"/>
    <xf numFmtId="0" fontId="4" fillId="0" borderId="0" xfId="0" applyFont="1" applyFill="1"/>
    <xf numFmtId="0" fontId="5" fillId="0" borderId="0" xfId="0" applyFont="1" applyFill="1"/>
    <xf numFmtId="0" fontId="5" fillId="0" borderId="2" xfId="0" applyFont="1" applyFill="1" applyBorder="1" applyAlignment="1"/>
    <xf numFmtId="0" fontId="5" fillId="0" borderId="3" xfId="0" applyFont="1" applyFill="1" applyBorder="1" applyAlignment="1"/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3" fontId="2" fillId="0" borderId="1" xfId="0" applyNumberFormat="1" applyFont="1" applyFill="1" applyBorder="1"/>
    <xf numFmtId="0" fontId="3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/>
    <xf numFmtId="3" fontId="4" fillId="0" borderId="0" xfId="0" applyNumberFormat="1" applyFont="1" applyFill="1"/>
    <xf numFmtId="0" fontId="7" fillId="0" borderId="1" xfId="0" applyFont="1" applyFill="1" applyBorder="1"/>
    <xf numFmtId="0" fontId="9" fillId="0" borderId="1" xfId="0" applyFont="1" applyFill="1" applyBorder="1" applyAlignment="1">
      <alignment vertical="center" wrapText="1"/>
    </xf>
    <xf numFmtId="0" fontId="7" fillId="0" borderId="1" xfId="2" applyFont="1" applyFill="1" applyBorder="1" applyAlignment="1" applyProtection="1">
      <alignment vertical="center" wrapText="1"/>
      <protection locked="0"/>
    </xf>
    <xf numFmtId="1" fontId="3" fillId="0" borderId="1" xfId="0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 applyProtection="1">
      <alignment vertical="center" wrapText="1"/>
      <protection locked="0"/>
    </xf>
    <xf numFmtId="0" fontId="11" fillId="0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vertical="center"/>
    </xf>
    <xf numFmtId="0" fontId="3" fillId="0" borderId="4" xfId="0" applyFont="1" applyFill="1" applyBorder="1"/>
    <xf numFmtId="3" fontId="2" fillId="0" borderId="0" xfId="0" applyNumberFormat="1" applyFont="1" applyFill="1"/>
    <xf numFmtId="0" fontId="8" fillId="0" borderId="4" xfId="0" applyFont="1" applyFill="1" applyBorder="1"/>
    <xf numFmtId="164" fontId="2" fillId="0" borderId="0" xfId="0" applyNumberFormat="1" applyFont="1" applyFill="1"/>
    <xf numFmtId="0" fontId="6" fillId="0" borderId="2" xfId="0" applyFont="1" applyFill="1" applyBorder="1" applyAlignment="1">
      <alignment horizontal="center" vertical="center"/>
    </xf>
    <xf numFmtId="164" fontId="4" fillId="0" borderId="0" xfId="0" applyNumberFormat="1" applyFont="1" applyFill="1"/>
    <xf numFmtId="4" fontId="2" fillId="0" borderId="0" xfId="0" applyNumberFormat="1" applyFont="1" applyFill="1"/>
    <xf numFmtId="9" fontId="2" fillId="0" borderId="0" xfId="1" applyFont="1" applyFill="1"/>
    <xf numFmtId="0" fontId="3" fillId="0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/>
    </xf>
    <xf numFmtId="4" fontId="8" fillId="0" borderId="0" xfId="3" applyNumberFormat="1" applyFont="1" applyFill="1" applyBorder="1" applyAlignment="1">
      <alignment horizontal="left" vertical="center" wrapText="1"/>
    </xf>
    <xf numFmtId="0" fontId="8" fillId="0" borderId="0" xfId="0" applyFont="1" applyFill="1" applyBorder="1"/>
    <xf numFmtId="0" fontId="6" fillId="0" borderId="0" xfId="0" applyFont="1" applyFill="1"/>
    <xf numFmtId="0" fontId="13" fillId="0" borderId="0" xfId="0" applyFont="1" applyFill="1"/>
    <xf numFmtId="0" fontId="5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wrapText="1"/>
    </xf>
  </cellXfs>
  <cellStyles count="4">
    <cellStyle name="Обычный" xfId="0" builtinId="0"/>
    <cellStyle name="Обычный 74" xfId="3"/>
    <cellStyle name="Обычный_Plan_koek" xfId="2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41;&#1066;&#1045;&#1052;&#1067;%202024%201%20&#1082;&#1074;&#1072;&#1088;&#1090;&#1072;&#108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kon_data/2023/&#1054;&#1041;&#1066;&#1045;&#1052;&#1067;/&#1054;&#1041;&#1066;&#1045;&#1052;&#1067;%202023%20&#1076;&#1077;&#1082;&#1072;&#1073;&#1088;&#110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писок МО"/>
      <sheetName val="реабилитация"/>
      <sheetName val="ВМП"/>
      <sheetName val="связь с ИТОГ ДЕНЬГИ 2024"/>
      <sheetName val="ПОДУШЕВОЙ АМБ."/>
      <sheetName val="ПОДУШЕВОЙ СКОРАЯ"/>
      <sheetName val="ФАПы"/>
      <sheetName val="НАСЕЛЕНИЕ"/>
      <sheetName val="НАСЕЛЕНИЕ %"/>
      <sheetName val="наработка 1 квартал"/>
      <sheetName val="ОБЪЕМЫ ВСЕГО"/>
      <sheetName val="СТАЦИОНАР  ВСЕГО"/>
      <sheetName val="ДНЕВНОЙ ВСЕГО"/>
      <sheetName val="ПРОФИЛАКТИКА ВСЕГО"/>
      <sheetName val="НЕОТЛОЖКА ВСЕГО"/>
      <sheetName val="ОБРАЩЕНИЯ ВСЕГО"/>
      <sheetName val="СКОРАЯ ВСЕГО"/>
      <sheetName val="УСЛУГИ ВСЕГО"/>
      <sheetName val="СТАЦИОНАР сайт"/>
      <sheetName val="ДНЕВНОЙ сайт"/>
      <sheetName val="ПРОФИЛАКТИКА сайт"/>
      <sheetName val="НЕОТЛОЖКА сайт"/>
      <sheetName val="ОБРАЩЕНИЯ сайт"/>
      <sheetName val="СКОРАЯ сайт"/>
      <sheetName val="УСЛУГИ сайт"/>
      <sheetName val="фин.средств ВСЕГО сайт"/>
      <sheetName val="РЕСО итог"/>
      <sheetName val="СОГАЗ итог"/>
    </sheetNames>
    <sheetDataSet>
      <sheetData sheetId="0"/>
      <sheetData sheetId="1"/>
      <sheetData sheetId="2"/>
      <sheetData sheetId="3">
        <row r="6">
          <cell r="C6">
            <v>30636</v>
          </cell>
          <cell r="D6">
            <v>315784</v>
          </cell>
          <cell r="E6">
            <v>1806621928.6299994</v>
          </cell>
          <cell r="F6">
            <v>3800</v>
          </cell>
          <cell r="G6">
            <v>31190.2</v>
          </cell>
          <cell r="H6">
            <v>78937346.439999983</v>
          </cell>
          <cell r="J6">
            <v>19000</v>
          </cell>
          <cell r="K6">
            <v>110000</v>
          </cell>
          <cell r="L6">
            <v>34500</v>
          </cell>
          <cell r="M6">
            <v>15000</v>
          </cell>
          <cell r="O6">
            <v>16647040</v>
          </cell>
          <cell r="P6">
            <v>37449806.060000002</v>
          </cell>
          <cell r="Q6">
            <v>23183049.479999997</v>
          </cell>
          <cell r="R6">
            <v>25594</v>
          </cell>
          <cell r="S6">
            <v>38792245.138181821</v>
          </cell>
          <cell r="V6">
            <v>2001631415.7481813</v>
          </cell>
        </row>
        <row r="7">
          <cell r="C7">
            <v>23310</v>
          </cell>
          <cell r="D7">
            <v>203537</v>
          </cell>
          <cell r="E7">
            <v>805677347.63000011</v>
          </cell>
          <cell r="F7">
            <v>5880</v>
          </cell>
          <cell r="G7">
            <v>44852</v>
          </cell>
          <cell r="H7">
            <v>106020309.78999998</v>
          </cell>
          <cell r="J7">
            <v>24998</v>
          </cell>
          <cell r="K7">
            <v>103076</v>
          </cell>
          <cell r="L7">
            <v>119921</v>
          </cell>
          <cell r="M7">
            <v>54951</v>
          </cell>
          <cell r="O7">
            <v>21575498.18</v>
          </cell>
          <cell r="P7">
            <v>56459270.285442159</v>
          </cell>
          <cell r="Q7">
            <v>94053728.440000013</v>
          </cell>
          <cell r="R7">
            <v>50091</v>
          </cell>
          <cell r="S7">
            <v>36492047.849999994</v>
          </cell>
          <cell r="V7">
            <v>1120278202.1754422</v>
          </cell>
        </row>
        <row r="8">
          <cell r="C8">
            <v>6430</v>
          </cell>
          <cell r="D8">
            <v>57747</v>
          </cell>
          <cell r="E8">
            <v>643455224.10999954</v>
          </cell>
          <cell r="F8">
            <v>8670</v>
          </cell>
          <cell r="G8">
            <v>36410</v>
          </cell>
          <cell r="H8">
            <v>637525013.83079994</v>
          </cell>
          <cell r="J8">
            <v>0</v>
          </cell>
          <cell r="K8">
            <v>62000</v>
          </cell>
          <cell r="L8">
            <v>8700</v>
          </cell>
          <cell r="M8">
            <v>4350</v>
          </cell>
          <cell r="O8">
            <v>0</v>
          </cell>
          <cell r="P8">
            <v>20173560</v>
          </cell>
          <cell r="Q8">
            <v>5143788</v>
          </cell>
          <cell r="R8">
            <v>93063</v>
          </cell>
          <cell r="S8">
            <v>120604742.89090909</v>
          </cell>
          <cell r="V8">
            <v>1426902328.8317087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J9">
            <v>30000</v>
          </cell>
          <cell r="K9">
            <v>61000</v>
          </cell>
          <cell r="L9">
            <v>91407</v>
          </cell>
          <cell r="M9">
            <v>36990</v>
          </cell>
          <cell r="O9">
            <v>26805103.740000002</v>
          </cell>
          <cell r="P9">
            <v>54487783.709999993</v>
          </cell>
          <cell r="Q9">
            <v>85541668.469999999</v>
          </cell>
          <cell r="R9">
            <v>0</v>
          </cell>
          <cell r="S9">
            <v>0</v>
          </cell>
          <cell r="V9">
            <v>166834555.91999999</v>
          </cell>
        </row>
        <row r="10">
          <cell r="C10">
            <v>410</v>
          </cell>
          <cell r="D10">
            <v>5535</v>
          </cell>
          <cell r="E10">
            <v>18228326.16</v>
          </cell>
          <cell r="F10">
            <v>230</v>
          </cell>
          <cell r="G10">
            <v>2760</v>
          </cell>
          <cell r="H10">
            <v>3399715.1</v>
          </cell>
          <cell r="J10">
            <v>0</v>
          </cell>
          <cell r="K10">
            <v>3500</v>
          </cell>
          <cell r="L10">
            <v>47580</v>
          </cell>
          <cell r="M10">
            <v>13000</v>
          </cell>
          <cell r="O10">
            <v>0</v>
          </cell>
          <cell r="P10">
            <v>796985</v>
          </cell>
          <cell r="Q10">
            <v>18292950</v>
          </cell>
          <cell r="R10">
            <v>0</v>
          </cell>
          <cell r="S10">
            <v>0</v>
          </cell>
          <cell r="V10">
            <v>40717976.260000005</v>
          </cell>
        </row>
        <row r="11">
          <cell r="J11">
            <v>0</v>
          </cell>
          <cell r="K11">
            <v>6700</v>
          </cell>
          <cell r="L11">
            <v>0</v>
          </cell>
          <cell r="M11">
            <v>0</v>
          </cell>
          <cell r="O11">
            <v>0</v>
          </cell>
          <cell r="P11">
            <v>23736219.987346008</v>
          </cell>
          <cell r="Q11">
            <v>0</v>
          </cell>
          <cell r="R11">
            <v>0</v>
          </cell>
          <cell r="S11">
            <v>0</v>
          </cell>
          <cell r="V11">
            <v>23736219.987346008</v>
          </cell>
        </row>
        <row r="12">
          <cell r="R12">
            <v>2566</v>
          </cell>
          <cell r="S12">
            <v>2865945.2</v>
          </cell>
          <cell r="V12">
            <v>2865945.2</v>
          </cell>
        </row>
        <row r="13">
          <cell r="R13">
            <v>2924</v>
          </cell>
          <cell r="S13">
            <v>1269016</v>
          </cell>
          <cell r="V13">
            <v>1269016</v>
          </cell>
        </row>
        <row r="17">
          <cell r="C17">
            <v>60786</v>
          </cell>
          <cell r="D17">
            <v>582603</v>
          </cell>
          <cell r="E17">
            <v>3273982826.5299988</v>
          </cell>
          <cell r="F17">
            <v>18580</v>
          </cell>
          <cell r="G17">
            <v>115212.2</v>
          </cell>
          <cell r="H17">
            <v>825882385.16079986</v>
          </cell>
          <cell r="L17">
            <v>302108</v>
          </cell>
          <cell r="M17">
            <v>124291</v>
          </cell>
          <cell r="Q17">
            <v>226215184.39000002</v>
          </cell>
          <cell r="R17">
            <v>174238</v>
          </cell>
          <cell r="S17">
            <v>200023997.07909089</v>
          </cell>
          <cell r="V17">
            <v>4784235660.1226778</v>
          </cell>
        </row>
        <row r="19">
          <cell r="C19">
            <v>19570</v>
          </cell>
          <cell r="D19">
            <v>192064</v>
          </cell>
          <cell r="E19">
            <v>650389627.10999978</v>
          </cell>
          <cell r="F19">
            <v>1720</v>
          </cell>
          <cell r="G19">
            <v>13579</v>
          </cell>
          <cell r="H19">
            <v>25994425.879999992</v>
          </cell>
          <cell r="J19">
            <v>28000</v>
          </cell>
          <cell r="K19">
            <v>2500</v>
          </cell>
          <cell r="L19">
            <v>0</v>
          </cell>
          <cell r="M19">
            <v>0</v>
          </cell>
          <cell r="O19">
            <v>23411437</v>
          </cell>
          <cell r="P19">
            <v>706000</v>
          </cell>
          <cell r="Q19">
            <v>0</v>
          </cell>
          <cell r="R19">
            <v>3350</v>
          </cell>
          <cell r="S19">
            <v>8892299</v>
          </cell>
          <cell r="V19">
            <v>709393788.98999977</v>
          </cell>
        </row>
        <row r="20">
          <cell r="C20">
            <v>11610</v>
          </cell>
          <cell r="D20">
            <v>100666</v>
          </cell>
          <cell r="E20">
            <v>421420948.94999999</v>
          </cell>
          <cell r="F20">
            <v>3380</v>
          </cell>
          <cell r="G20">
            <v>33821</v>
          </cell>
          <cell r="H20">
            <v>88735617.519999996</v>
          </cell>
          <cell r="J20">
            <v>62781</v>
          </cell>
          <cell r="K20">
            <v>193403</v>
          </cell>
          <cell r="L20">
            <v>231301</v>
          </cell>
          <cell r="M20">
            <v>96900</v>
          </cell>
          <cell r="O20">
            <v>50418045.960000001</v>
          </cell>
          <cell r="P20">
            <v>204822904.97672844</v>
          </cell>
          <cell r="Q20">
            <v>161260964.31999999</v>
          </cell>
          <cell r="R20">
            <v>96705</v>
          </cell>
          <cell r="S20">
            <v>68423197.931818187</v>
          </cell>
          <cell r="V20">
            <v>1019530299.0639658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10</v>
          </cell>
          <cell r="G21">
            <v>28</v>
          </cell>
          <cell r="H21">
            <v>75185.16</v>
          </cell>
          <cell r="J21">
            <v>2</v>
          </cell>
          <cell r="K21">
            <v>1326</v>
          </cell>
          <cell r="L21">
            <v>671</v>
          </cell>
          <cell r="M21">
            <v>310</v>
          </cell>
          <cell r="O21">
            <v>1600.52</v>
          </cell>
          <cell r="P21">
            <v>471031.42</v>
          </cell>
          <cell r="Q21">
            <v>625515.01</v>
          </cell>
          <cell r="R21">
            <v>0</v>
          </cell>
          <cell r="S21">
            <v>0</v>
          </cell>
          <cell r="V21">
            <v>1173332.1099999999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600</v>
          </cell>
          <cell r="G22">
            <v>5690</v>
          </cell>
          <cell r="H22">
            <v>8268594.6400000006</v>
          </cell>
          <cell r="J22">
            <v>20900</v>
          </cell>
          <cell r="K22">
            <v>92174</v>
          </cell>
          <cell r="L22">
            <v>137500</v>
          </cell>
          <cell r="M22">
            <v>54997</v>
          </cell>
          <cell r="O22">
            <v>16725434</v>
          </cell>
          <cell r="P22">
            <v>126363910.45559129</v>
          </cell>
          <cell r="Q22">
            <v>64071164.100000009</v>
          </cell>
          <cell r="R22">
            <v>12660</v>
          </cell>
          <cell r="S22">
            <v>6229866.8181818184</v>
          </cell>
          <cell r="V22">
            <v>193965918.97028446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1880</v>
          </cell>
          <cell r="G23">
            <v>17770</v>
          </cell>
          <cell r="H23">
            <v>28568679.510000002</v>
          </cell>
          <cell r="J23">
            <v>36000</v>
          </cell>
          <cell r="K23">
            <v>142682</v>
          </cell>
          <cell r="L23">
            <v>172631</v>
          </cell>
          <cell r="M23">
            <v>73300</v>
          </cell>
          <cell r="O23">
            <v>28809360</v>
          </cell>
          <cell r="P23">
            <v>173706860.55093423</v>
          </cell>
          <cell r="Q23">
            <v>82530839.049999997</v>
          </cell>
          <cell r="R23">
            <v>16642</v>
          </cell>
          <cell r="S23">
            <v>8801557.7727272734</v>
          </cell>
          <cell r="V23">
            <v>291061549.30874276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1443</v>
          </cell>
          <cell r="G24">
            <v>14050</v>
          </cell>
          <cell r="H24">
            <v>26150809.66</v>
          </cell>
          <cell r="J24">
            <v>43000</v>
          </cell>
          <cell r="K24">
            <v>176901</v>
          </cell>
          <cell r="L24">
            <v>299736</v>
          </cell>
          <cell r="M24">
            <v>120797</v>
          </cell>
          <cell r="O24">
            <v>34411180</v>
          </cell>
          <cell r="P24">
            <v>222856332.91415378</v>
          </cell>
          <cell r="Q24">
            <v>156254600.31999999</v>
          </cell>
          <cell r="R24">
            <v>20451</v>
          </cell>
          <cell r="S24">
            <v>11060325.125454543</v>
          </cell>
          <cell r="V24">
            <v>380466399.90263116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1050</v>
          </cell>
          <cell r="G25">
            <v>9265</v>
          </cell>
          <cell r="H25">
            <v>13083270.459999999</v>
          </cell>
          <cell r="J25">
            <v>4500</v>
          </cell>
          <cell r="K25">
            <v>95319</v>
          </cell>
          <cell r="L25">
            <v>93518</v>
          </cell>
          <cell r="M25">
            <v>38834</v>
          </cell>
          <cell r="O25">
            <v>3601170</v>
          </cell>
          <cell r="P25">
            <v>104957387.13416311</v>
          </cell>
          <cell r="Q25">
            <v>64621992.460000008</v>
          </cell>
          <cell r="R25">
            <v>2284</v>
          </cell>
          <cell r="S25">
            <v>1779901.530909091</v>
          </cell>
          <cell r="V25">
            <v>185798312.20507222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460</v>
          </cell>
          <cell r="G26">
            <v>4000</v>
          </cell>
          <cell r="H26">
            <v>4501529.96</v>
          </cell>
          <cell r="J26">
            <v>1000</v>
          </cell>
          <cell r="K26">
            <v>64541</v>
          </cell>
          <cell r="L26">
            <v>70000</v>
          </cell>
          <cell r="M26">
            <v>28000</v>
          </cell>
          <cell r="O26">
            <v>800259.99999999988</v>
          </cell>
          <cell r="P26">
            <v>56613578.106223196</v>
          </cell>
          <cell r="Q26">
            <v>44945779.689999998</v>
          </cell>
          <cell r="R26">
            <v>660</v>
          </cell>
          <cell r="S26">
            <v>555566.29090909089</v>
          </cell>
          <cell r="V26">
            <v>93973052.977132291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110</v>
          </cell>
          <cell r="G27">
            <v>1100</v>
          </cell>
          <cell r="H27">
            <v>1586569.6</v>
          </cell>
          <cell r="J27">
            <v>1400</v>
          </cell>
          <cell r="K27">
            <v>57794</v>
          </cell>
          <cell r="L27">
            <v>70000</v>
          </cell>
          <cell r="M27">
            <v>28000</v>
          </cell>
          <cell r="O27">
            <v>1120364</v>
          </cell>
          <cell r="P27">
            <v>54169901.828501895</v>
          </cell>
          <cell r="Q27">
            <v>44378693.539999992</v>
          </cell>
          <cell r="R27">
            <v>550</v>
          </cell>
          <cell r="S27">
            <v>459998</v>
          </cell>
          <cell r="V27">
            <v>84536167.138501883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J28">
            <v>2000</v>
          </cell>
          <cell r="K28">
            <v>51500</v>
          </cell>
          <cell r="L28">
            <v>54452</v>
          </cell>
          <cell r="M28">
            <v>26544</v>
          </cell>
          <cell r="O28">
            <v>866525.4</v>
          </cell>
          <cell r="P28">
            <v>26468842.77</v>
          </cell>
          <cell r="Q28">
            <v>33849744.75</v>
          </cell>
          <cell r="R28">
            <v>0</v>
          </cell>
          <cell r="S28">
            <v>0</v>
          </cell>
          <cell r="V28">
            <v>61185112.920000002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107800</v>
          </cell>
          <cell r="U29">
            <v>351584075.75416452</v>
          </cell>
          <cell r="V29">
            <v>351584075.75416452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J30">
            <v>0</v>
          </cell>
          <cell r="K30">
            <v>1000</v>
          </cell>
          <cell r="L30">
            <v>240</v>
          </cell>
          <cell r="M30">
            <v>100</v>
          </cell>
          <cell r="O30">
            <v>0</v>
          </cell>
          <cell r="P30">
            <v>295020.83</v>
          </cell>
          <cell r="Q30">
            <v>131290.82999999999</v>
          </cell>
          <cell r="R30">
            <v>0</v>
          </cell>
          <cell r="S30">
            <v>0</v>
          </cell>
          <cell r="V30">
            <v>426311.66000000003</v>
          </cell>
        </row>
        <row r="31">
          <cell r="C31">
            <v>1675</v>
          </cell>
          <cell r="D31">
            <v>19820</v>
          </cell>
          <cell r="E31">
            <v>50021687.5</v>
          </cell>
          <cell r="F31">
            <v>0</v>
          </cell>
          <cell r="G31">
            <v>0</v>
          </cell>
          <cell r="H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V31">
            <v>50021687.5</v>
          </cell>
        </row>
        <row r="32">
          <cell r="C32">
            <v>180</v>
          </cell>
          <cell r="D32">
            <v>1800</v>
          </cell>
          <cell r="E32">
            <v>3568816.8</v>
          </cell>
          <cell r="F32">
            <v>0</v>
          </cell>
          <cell r="G32">
            <v>0</v>
          </cell>
          <cell r="H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V32">
            <v>3568816.8</v>
          </cell>
        </row>
        <row r="36">
          <cell r="C36">
            <v>33035</v>
          </cell>
          <cell r="D36">
            <v>314350</v>
          </cell>
          <cell r="E36">
            <v>1125401080.3599997</v>
          </cell>
          <cell r="F36">
            <v>10653</v>
          </cell>
          <cell r="G36">
            <v>99303</v>
          </cell>
          <cell r="H36">
            <v>196964682.38999999</v>
          </cell>
          <cell r="L36">
            <v>1130049</v>
          </cell>
          <cell r="M36">
            <v>467782</v>
          </cell>
          <cell r="Q36">
            <v>652670584.07000005</v>
          </cell>
          <cell r="R36">
            <v>153302</v>
          </cell>
          <cell r="S36">
            <v>106202712.47000001</v>
          </cell>
          <cell r="V36">
            <v>3426684825.3004951</v>
          </cell>
        </row>
        <row r="38">
          <cell r="C38">
            <v>875</v>
          </cell>
          <cell r="D38">
            <v>8088</v>
          </cell>
          <cell r="E38">
            <v>16931730.82</v>
          </cell>
          <cell r="F38">
            <v>930</v>
          </cell>
          <cell r="G38">
            <v>8520</v>
          </cell>
          <cell r="H38">
            <v>13519340.330000002</v>
          </cell>
          <cell r="J38">
            <v>1800</v>
          </cell>
          <cell r="K38">
            <v>28698</v>
          </cell>
          <cell r="L38">
            <v>68750</v>
          </cell>
          <cell r="M38">
            <v>27500</v>
          </cell>
          <cell r="O38">
            <v>1561381.64</v>
          </cell>
          <cell r="P38">
            <v>35290523.847322829</v>
          </cell>
          <cell r="Q38">
            <v>37803518.659999996</v>
          </cell>
          <cell r="R38">
            <v>1530</v>
          </cell>
          <cell r="S38">
            <v>1088383.2454545454</v>
          </cell>
          <cell r="T38">
            <v>4490</v>
          </cell>
          <cell r="U38">
            <v>20338897</v>
          </cell>
          <cell r="V38">
            <v>138995381.82779363</v>
          </cell>
        </row>
        <row r="39">
          <cell r="C39">
            <v>700</v>
          </cell>
          <cell r="D39">
            <v>6980</v>
          </cell>
          <cell r="E39">
            <v>14690457.119999999</v>
          </cell>
          <cell r="F39">
            <v>990</v>
          </cell>
          <cell r="G39">
            <v>9540</v>
          </cell>
          <cell r="H39">
            <v>13318695.720000001</v>
          </cell>
          <cell r="J39">
            <v>4200</v>
          </cell>
          <cell r="K39">
            <v>28667</v>
          </cell>
          <cell r="L39">
            <v>59220</v>
          </cell>
          <cell r="M39">
            <v>25800</v>
          </cell>
          <cell r="O39">
            <v>3781782.1999999997</v>
          </cell>
          <cell r="P39">
            <v>37406812.565017745</v>
          </cell>
          <cell r="Q39">
            <v>34674687.379999995</v>
          </cell>
          <cell r="R39">
            <v>251</v>
          </cell>
          <cell r="S39">
            <v>265902.49818181817</v>
          </cell>
          <cell r="T39">
            <v>5600</v>
          </cell>
          <cell r="U39">
            <v>16240663.109999999</v>
          </cell>
          <cell r="V39">
            <v>124191800.20685071</v>
          </cell>
        </row>
        <row r="40">
          <cell r="C40">
            <v>440</v>
          </cell>
          <cell r="D40">
            <v>4539</v>
          </cell>
          <cell r="E40">
            <v>8888956.0099999979</v>
          </cell>
          <cell r="F40">
            <v>420</v>
          </cell>
          <cell r="G40">
            <v>3590</v>
          </cell>
          <cell r="H40">
            <v>5295618.5600000005</v>
          </cell>
          <cell r="J40">
            <v>5000</v>
          </cell>
          <cell r="K40">
            <v>23731</v>
          </cell>
          <cell r="L40">
            <v>48000</v>
          </cell>
          <cell r="M40">
            <v>20000</v>
          </cell>
          <cell r="O40">
            <v>4091601.9199999995</v>
          </cell>
          <cell r="P40">
            <v>26946852.347143099</v>
          </cell>
          <cell r="Q40">
            <v>24802506.349999998</v>
          </cell>
          <cell r="R40">
            <v>506</v>
          </cell>
          <cell r="S40">
            <v>521162.9</v>
          </cell>
          <cell r="T40">
            <v>3003</v>
          </cell>
          <cell r="U40">
            <v>16578420.75</v>
          </cell>
          <cell r="V40">
            <v>90218505.217143103</v>
          </cell>
        </row>
        <row r="41">
          <cell r="C41">
            <v>510</v>
          </cell>
          <cell r="D41">
            <v>5189</v>
          </cell>
          <cell r="E41">
            <v>10427639.420000004</v>
          </cell>
          <cell r="F41">
            <v>350</v>
          </cell>
          <cell r="G41">
            <v>3140</v>
          </cell>
          <cell r="H41">
            <v>5069011.09</v>
          </cell>
          <cell r="J41">
            <v>2200</v>
          </cell>
          <cell r="K41">
            <v>20023</v>
          </cell>
          <cell r="L41">
            <v>47250</v>
          </cell>
          <cell r="M41">
            <v>17500</v>
          </cell>
          <cell r="O41">
            <v>2025024.2400000002</v>
          </cell>
          <cell r="P41">
            <v>21419011.491745692</v>
          </cell>
          <cell r="Q41">
            <v>24525603.469999999</v>
          </cell>
          <cell r="R41">
            <v>1500</v>
          </cell>
          <cell r="S41">
            <v>1032835</v>
          </cell>
          <cell r="T41">
            <v>3500</v>
          </cell>
          <cell r="U41">
            <v>16182997.32</v>
          </cell>
          <cell r="V41">
            <v>88833059.831745684</v>
          </cell>
        </row>
        <row r="42">
          <cell r="C42">
            <v>370</v>
          </cell>
          <cell r="D42">
            <v>3809</v>
          </cell>
          <cell r="E42">
            <v>7558386.46</v>
          </cell>
          <cell r="F42">
            <v>530</v>
          </cell>
          <cell r="G42">
            <v>4680</v>
          </cell>
          <cell r="H42">
            <v>7468097.8199999994</v>
          </cell>
          <cell r="J42">
            <v>2400</v>
          </cell>
          <cell r="K42">
            <v>16920</v>
          </cell>
          <cell r="L42">
            <v>29520</v>
          </cell>
          <cell r="M42">
            <v>12500</v>
          </cell>
          <cell r="O42">
            <v>2183873.7400000002</v>
          </cell>
          <cell r="P42">
            <v>19934727.818645891</v>
          </cell>
          <cell r="Q42">
            <v>16493412.219999999</v>
          </cell>
          <cell r="R42">
            <v>78</v>
          </cell>
          <cell r="S42">
            <v>77535.12</v>
          </cell>
          <cell r="T42">
            <v>4313</v>
          </cell>
          <cell r="U42">
            <v>13888525.779999999</v>
          </cell>
          <cell r="V42">
            <v>75914265.008645877</v>
          </cell>
        </row>
        <row r="43">
          <cell r="C43">
            <v>1010</v>
          </cell>
          <cell r="D43">
            <v>10060</v>
          </cell>
          <cell r="E43">
            <v>21130879.719999999</v>
          </cell>
          <cell r="F43">
            <v>975</v>
          </cell>
          <cell r="G43">
            <v>9120</v>
          </cell>
          <cell r="H43">
            <v>13079106.399999999</v>
          </cell>
          <cell r="J43">
            <v>3500</v>
          </cell>
          <cell r="K43">
            <v>31349</v>
          </cell>
          <cell r="L43">
            <v>64260</v>
          </cell>
          <cell r="M43">
            <v>23800</v>
          </cell>
          <cell r="O43">
            <v>2804214.0500000003</v>
          </cell>
          <cell r="P43">
            <v>33594632.539492726</v>
          </cell>
          <cell r="Q43">
            <v>32354739.459999997</v>
          </cell>
          <cell r="R43">
            <v>783</v>
          </cell>
          <cell r="S43">
            <v>553690.09499999997</v>
          </cell>
          <cell r="T43">
            <v>3611</v>
          </cell>
          <cell r="U43">
            <v>15074887.42</v>
          </cell>
          <cell r="V43">
            <v>119470750.35449271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40</v>
          </cell>
          <cell r="G44">
            <v>390</v>
          </cell>
          <cell r="H44">
            <v>629499.82000000007</v>
          </cell>
          <cell r="J44">
            <v>1900</v>
          </cell>
          <cell r="K44">
            <v>11158</v>
          </cell>
          <cell r="L44">
            <v>21320</v>
          </cell>
          <cell r="M44">
            <v>8200</v>
          </cell>
          <cell r="O44">
            <v>2443084.2600000002</v>
          </cell>
          <cell r="P44">
            <v>12535930.688288212</v>
          </cell>
          <cell r="Q44">
            <v>12117290.460000003</v>
          </cell>
          <cell r="R44">
            <v>50</v>
          </cell>
          <cell r="S44">
            <v>59660.840909090919</v>
          </cell>
          <cell r="T44">
            <v>1172</v>
          </cell>
          <cell r="U44">
            <v>6411256.8399999999</v>
          </cell>
          <cell r="V44">
            <v>35519259.939197302</v>
          </cell>
        </row>
        <row r="45">
          <cell r="C45">
            <v>860</v>
          </cell>
          <cell r="D45">
            <v>7686</v>
          </cell>
          <cell r="E45">
            <v>18057065.549999997</v>
          </cell>
          <cell r="F45">
            <v>610</v>
          </cell>
          <cell r="G45">
            <v>5200</v>
          </cell>
          <cell r="H45">
            <v>8277407.7200000007</v>
          </cell>
          <cell r="J45">
            <v>4700</v>
          </cell>
          <cell r="K45">
            <v>26028</v>
          </cell>
          <cell r="L45">
            <v>60416</v>
          </cell>
          <cell r="M45">
            <v>23600</v>
          </cell>
          <cell r="O45">
            <v>4332549.8900000006</v>
          </cell>
          <cell r="P45">
            <v>30224379.667095855</v>
          </cell>
          <cell r="Q45">
            <v>29340082.57</v>
          </cell>
          <cell r="R45">
            <v>1690</v>
          </cell>
          <cell r="S45">
            <v>1319937.3363636364</v>
          </cell>
          <cell r="T45">
            <v>2419</v>
          </cell>
          <cell r="U45">
            <v>12791045.09</v>
          </cell>
          <cell r="V45">
            <v>110061403.26345949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150</v>
          </cell>
          <cell r="G46">
            <v>1500</v>
          </cell>
          <cell r="H46">
            <v>2175363.66</v>
          </cell>
          <cell r="J46">
            <v>600</v>
          </cell>
          <cell r="K46">
            <v>7160</v>
          </cell>
          <cell r="L46">
            <v>16200</v>
          </cell>
          <cell r="M46">
            <v>6000</v>
          </cell>
          <cell r="O46">
            <v>614895.34000000008</v>
          </cell>
          <cell r="P46">
            <v>7970530.059123598</v>
          </cell>
          <cell r="Q46">
            <v>7911554.2199999997</v>
          </cell>
          <cell r="R46">
            <v>50</v>
          </cell>
          <cell r="S46">
            <v>49702</v>
          </cell>
          <cell r="T46">
            <v>1332</v>
          </cell>
          <cell r="U46">
            <v>5405133.2199999997</v>
          </cell>
          <cell r="V46">
            <v>30088988.349123597</v>
          </cell>
        </row>
        <row r="47">
          <cell r="C47">
            <v>230</v>
          </cell>
          <cell r="D47">
            <v>2418</v>
          </cell>
          <cell r="E47">
            <v>4716263.43</v>
          </cell>
          <cell r="F47">
            <v>255</v>
          </cell>
          <cell r="G47">
            <v>2440</v>
          </cell>
          <cell r="H47">
            <v>3727798.51</v>
          </cell>
          <cell r="J47">
            <v>2500</v>
          </cell>
          <cell r="K47">
            <v>12543</v>
          </cell>
          <cell r="L47">
            <v>21060</v>
          </cell>
          <cell r="M47">
            <v>8100</v>
          </cell>
          <cell r="O47">
            <v>2349224.29</v>
          </cell>
          <cell r="P47">
            <v>13742083.566524724</v>
          </cell>
          <cell r="Q47">
            <v>12611913.039999999</v>
          </cell>
          <cell r="R47">
            <v>20</v>
          </cell>
          <cell r="S47">
            <v>19880.8</v>
          </cell>
          <cell r="T47">
            <v>1900</v>
          </cell>
          <cell r="U47">
            <v>8006241.7199999997</v>
          </cell>
          <cell r="V47">
            <v>52142617.906524725</v>
          </cell>
        </row>
        <row r="48">
          <cell r="C48">
            <v>1040</v>
          </cell>
          <cell r="D48">
            <v>8956</v>
          </cell>
          <cell r="E48">
            <v>20337763.770000003</v>
          </cell>
          <cell r="F48">
            <v>600</v>
          </cell>
          <cell r="G48">
            <v>5185</v>
          </cell>
          <cell r="H48">
            <v>8015544.2999999989</v>
          </cell>
          <cell r="J48">
            <v>2000</v>
          </cell>
          <cell r="K48">
            <v>36446</v>
          </cell>
          <cell r="L48">
            <v>80704</v>
          </cell>
          <cell r="M48">
            <v>30700</v>
          </cell>
          <cell r="O48">
            <v>1516936.6600000001</v>
          </cell>
          <cell r="P48">
            <v>40748627.051397152</v>
          </cell>
          <cell r="Q48">
            <v>41224244.269999996</v>
          </cell>
          <cell r="R48">
            <v>1748</v>
          </cell>
          <cell r="S48">
            <v>2816803.4409090909</v>
          </cell>
          <cell r="T48">
            <v>4866</v>
          </cell>
          <cell r="U48">
            <v>18865991.629999999</v>
          </cell>
          <cell r="V48">
            <v>140257725.23230624</v>
          </cell>
        </row>
        <row r="49">
          <cell r="C49">
            <v>10239</v>
          </cell>
          <cell r="D49">
            <v>95341</v>
          </cell>
          <cell r="E49">
            <v>286961129.01999998</v>
          </cell>
          <cell r="F49">
            <v>2202</v>
          </cell>
          <cell r="G49">
            <v>19380</v>
          </cell>
          <cell r="H49">
            <v>28539672.600000005</v>
          </cell>
          <cell r="J49">
            <v>20500</v>
          </cell>
          <cell r="K49">
            <v>169334</v>
          </cell>
          <cell r="L49">
            <v>352450</v>
          </cell>
          <cell r="M49">
            <v>133000</v>
          </cell>
          <cell r="O49">
            <v>15806250.479999999</v>
          </cell>
          <cell r="P49">
            <v>184541961.60134673</v>
          </cell>
          <cell r="Q49">
            <v>164898038.5</v>
          </cell>
          <cell r="R49">
            <v>33417</v>
          </cell>
          <cell r="S49">
            <v>19101147.496363636</v>
          </cell>
          <cell r="T49">
            <v>14540</v>
          </cell>
          <cell r="U49">
            <v>70149238.612997428</v>
          </cell>
          <cell r="V49">
            <v>797161958.82721913</v>
          </cell>
        </row>
        <row r="50">
          <cell r="C50">
            <v>340</v>
          </cell>
          <cell r="D50">
            <v>3509</v>
          </cell>
          <cell r="E50">
            <v>7053930.370000001</v>
          </cell>
          <cell r="F50">
            <v>420</v>
          </cell>
          <cell r="G50">
            <v>3830</v>
          </cell>
          <cell r="H50">
            <v>5580720.3799999999</v>
          </cell>
          <cell r="J50">
            <v>4400</v>
          </cell>
          <cell r="K50">
            <v>25830</v>
          </cell>
          <cell r="L50">
            <v>44200</v>
          </cell>
          <cell r="M50">
            <v>17000</v>
          </cell>
          <cell r="O50">
            <v>3637060.53</v>
          </cell>
          <cell r="P50">
            <v>21530886.657966834</v>
          </cell>
          <cell r="Q50">
            <v>19703605.399999999</v>
          </cell>
          <cell r="R50">
            <v>208</v>
          </cell>
          <cell r="S50">
            <v>233692.53363636366</v>
          </cell>
          <cell r="T50">
            <v>4002</v>
          </cell>
          <cell r="U50">
            <v>10754149.067665808</v>
          </cell>
          <cell r="V50">
            <v>71796306.129269004</v>
          </cell>
        </row>
        <row r="51">
          <cell r="C51">
            <v>6570</v>
          </cell>
          <cell r="D51">
            <v>61961</v>
          </cell>
          <cell r="E51">
            <v>168905266.01999995</v>
          </cell>
          <cell r="F51">
            <v>2870</v>
          </cell>
          <cell r="G51">
            <v>24840</v>
          </cell>
          <cell r="H51">
            <v>39454153.339999996</v>
          </cell>
          <cell r="J51">
            <v>8500</v>
          </cell>
          <cell r="K51">
            <v>141040</v>
          </cell>
          <cell r="L51">
            <v>238844</v>
          </cell>
          <cell r="M51">
            <v>88300</v>
          </cell>
          <cell r="O51">
            <v>7026207.8599999994</v>
          </cell>
          <cell r="P51">
            <v>159287300.87646618</v>
          </cell>
          <cell r="Q51">
            <v>110916339.87</v>
          </cell>
          <cell r="R51">
            <v>13399</v>
          </cell>
          <cell r="S51">
            <v>7955697.4281818187</v>
          </cell>
          <cell r="T51">
            <v>17744</v>
          </cell>
          <cell r="U51">
            <v>62215792.584164523</v>
          </cell>
          <cell r="V51">
            <v>580781645.47532392</v>
          </cell>
        </row>
        <row r="52">
          <cell r="C52">
            <v>620</v>
          </cell>
          <cell r="D52">
            <v>6309</v>
          </cell>
          <cell r="E52">
            <v>12163244.880000001</v>
          </cell>
          <cell r="F52">
            <v>920</v>
          </cell>
          <cell r="G52">
            <v>8440</v>
          </cell>
          <cell r="H52">
            <v>12251686.379999999</v>
          </cell>
          <cell r="J52">
            <v>3900</v>
          </cell>
          <cell r="K52">
            <v>35267</v>
          </cell>
          <cell r="L52">
            <v>68380</v>
          </cell>
          <cell r="M52">
            <v>26300</v>
          </cell>
          <cell r="O52">
            <v>3257761.42</v>
          </cell>
          <cell r="P52">
            <v>39959017.95147559</v>
          </cell>
          <cell r="Q52">
            <v>32291867.239999998</v>
          </cell>
          <cell r="R52">
            <v>833</v>
          </cell>
          <cell r="S52">
            <v>635363.22272727266</v>
          </cell>
          <cell r="T52">
            <v>4258</v>
          </cell>
          <cell r="U52">
            <v>17843994.66</v>
          </cell>
          <cell r="V52">
            <v>120121419.33420286</v>
          </cell>
        </row>
        <row r="53">
          <cell r="C53">
            <v>710</v>
          </cell>
          <cell r="D53">
            <v>6580</v>
          </cell>
          <cell r="E53">
            <v>14195956.809999997</v>
          </cell>
          <cell r="F53">
            <v>448</v>
          </cell>
          <cell r="G53">
            <v>4162</v>
          </cell>
          <cell r="H53">
            <v>6089704.6500000004</v>
          </cell>
          <cell r="J53">
            <v>1100</v>
          </cell>
          <cell r="K53">
            <v>22243</v>
          </cell>
          <cell r="L53">
            <v>39990</v>
          </cell>
          <cell r="M53">
            <v>14200</v>
          </cell>
          <cell r="O53">
            <v>1252670.78</v>
          </cell>
          <cell r="P53">
            <v>22625061.838221405</v>
          </cell>
          <cell r="Q53">
            <v>19508714.119999997</v>
          </cell>
          <cell r="R53">
            <v>315</v>
          </cell>
          <cell r="S53">
            <v>328659.52090909088</v>
          </cell>
          <cell r="T53">
            <v>2532</v>
          </cell>
          <cell r="U53">
            <v>11391878.26</v>
          </cell>
          <cell r="V53">
            <v>82100590.509130493</v>
          </cell>
        </row>
        <row r="54">
          <cell r="C54">
            <v>230</v>
          </cell>
          <cell r="D54">
            <v>2278</v>
          </cell>
          <cell r="E54">
            <v>4933653.09</v>
          </cell>
          <cell r="F54">
            <v>700</v>
          </cell>
          <cell r="G54">
            <v>6290</v>
          </cell>
          <cell r="H54">
            <v>10099880.66</v>
          </cell>
          <cell r="J54">
            <v>2200</v>
          </cell>
          <cell r="K54">
            <v>15955</v>
          </cell>
          <cell r="L54">
            <v>27940</v>
          </cell>
          <cell r="M54">
            <v>11000</v>
          </cell>
          <cell r="O54">
            <v>2000523.37</v>
          </cell>
          <cell r="P54">
            <v>17059422.550815091</v>
          </cell>
          <cell r="Q54">
            <v>14008504.779999999</v>
          </cell>
          <cell r="R54">
            <v>50</v>
          </cell>
          <cell r="S54">
            <v>59661.045454545456</v>
          </cell>
          <cell r="T54">
            <v>2200</v>
          </cell>
          <cell r="U54">
            <v>8092950.8499999996</v>
          </cell>
          <cell r="V54">
            <v>59462325.616269641</v>
          </cell>
        </row>
        <row r="55">
          <cell r="C55">
            <v>2130</v>
          </cell>
          <cell r="D55">
            <v>23442</v>
          </cell>
          <cell r="E55">
            <v>64220391.190000005</v>
          </cell>
          <cell r="F55">
            <v>1750</v>
          </cell>
          <cell r="G55">
            <v>16440</v>
          </cell>
          <cell r="H55">
            <v>29909249.280000001</v>
          </cell>
          <cell r="J55">
            <v>23000</v>
          </cell>
          <cell r="K55">
            <v>157122</v>
          </cell>
          <cell r="L55">
            <v>216809</v>
          </cell>
          <cell r="M55">
            <v>97310</v>
          </cell>
          <cell r="O55">
            <v>18302522.68</v>
          </cell>
          <cell r="P55">
            <v>167275748.04457015</v>
          </cell>
          <cell r="Q55">
            <v>119620886.41999999</v>
          </cell>
          <cell r="R55">
            <v>9768</v>
          </cell>
          <cell r="S55">
            <v>5951085.2681818185</v>
          </cell>
          <cell r="T55">
            <v>0</v>
          </cell>
          <cell r="U55">
            <v>0</v>
          </cell>
          <cell r="V55">
            <v>413729305.39230776</v>
          </cell>
        </row>
        <row r="56">
          <cell r="C56">
            <v>1170</v>
          </cell>
          <cell r="D56">
            <v>12860</v>
          </cell>
          <cell r="E56">
            <v>32139250.730000004</v>
          </cell>
          <cell r="F56">
            <v>800</v>
          </cell>
          <cell r="G56">
            <v>7455</v>
          </cell>
          <cell r="H56">
            <v>10447644.609999999</v>
          </cell>
          <cell r="J56">
            <v>6600</v>
          </cell>
          <cell r="K56">
            <v>33676</v>
          </cell>
          <cell r="L56">
            <v>63383</v>
          </cell>
          <cell r="M56">
            <v>23185</v>
          </cell>
          <cell r="O56">
            <v>7642521.5699999994</v>
          </cell>
          <cell r="P56">
            <v>35295406.55485034</v>
          </cell>
          <cell r="Q56">
            <v>36143222.469999999</v>
          </cell>
          <cell r="R56">
            <v>997</v>
          </cell>
          <cell r="S56">
            <v>891764.27</v>
          </cell>
          <cell r="T56">
            <v>3460</v>
          </cell>
          <cell r="U56">
            <v>14263327.567665808</v>
          </cell>
          <cell r="V56">
            <v>136522084.81299287</v>
          </cell>
        </row>
        <row r="57">
          <cell r="C57">
            <v>310</v>
          </cell>
          <cell r="D57">
            <v>3131</v>
          </cell>
          <cell r="E57">
            <v>6374350.0100000007</v>
          </cell>
          <cell r="F57">
            <v>520</v>
          </cell>
          <cell r="G57">
            <v>4700</v>
          </cell>
          <cell r="H57">
            <v>6866483.5700000003</v>
          </cell>
          <cell r="J57">
            <v>4500</v>
          </cell>
          <cell r="K57">
            <v>34480</v>
          </cell>
          <cell r="L57">
            <v>49052</v>
          </cell>
          <cell r="M57">
            <v>18700</v>
          </cell>
          <cell r="O57">
            <v>4428889.33</v>
          </cell>
          <cell r="P57">
            <v>65607209.563559622</v>
          </cell>
          <cell r="Q57">
            <v>25792574.870000001</v>
          </cell>
          <cell r="R57">
            <v>946</v>
          </cell>
          <cell r="S57">
            <v>693959.77636363625</v>
          </cell>
          <cell r="T57">
            <v>3900</v>
          </cell>
          <cell r="U57">
            <v>15876187.890000001</v>
          </cell>
          <cell r="V57">
            <v>104163190.25992325</v>
          </cell>
        </row>
        <row r="58">
          <cell r="C58">
            <v>350</v>
          </cell>
          <cell r="D58">
            <v>3466</v>
          </cell>
          <cell r="E58">
            <v>6836431.9000000013</v>
          </cell>
          <cell r="F58">
            <v>230</v>
          </cell>
          <cell r="G58">
            <v>2230</v>
          </cell>
          <cell r="H58">
            <v>3161281.32</v>
          </cell>
          <cell r="J58">
            <v>1100</v>
          </cell>
          <cell r="K58">
            <v>13759</v>
          </cell>
          <cell r="L58">
            <v>21816</v>
          </cell>
          <cell r="M58">
            <v>8080</v>
          </cell>
          <cell r="O58">
            <v>1135644.5900000001</v>
          </cell>
          <cell r="P58">
            <v>12852130.53187171</v>
          </cell>
          <cell r="Q58">
            <v>9293285.5099999998</v>
          </cell>
          <cell r="R58">
            <v>10</v>
          </cell>
          <cell r="S58">
            <v>11932.209090909091</v>
          </cell>
          <cell r="T58">
            <v>1600</v>
          </cell>
          <cell r="U58">
            <v>6497081.3200000003</v>
          </cell>
          <cell r="V58">
            <v>45189388.810962617</v>
          </cell>
        </row>
        <row r="59">
          <cell r="C59">
            <v>230</v>
          </cell>
          <cell r="D59">
            <v>2378</v>
          </cell>
          <cell r="E59">
            <v>4804456.8900000006</v>
          </cell>
          <cell r="F59">
            <v>140</v>
          </cell>
          <cell r="G59">
            <v>1290</v>
          </cell>
          <cell r="H59">
            <v>1938980.96</v>
          </cell>
          <cell r="J59">
            <v>1300</v>
          </cell>
          <cell r="K59">
            <v>18044</v>
          </cell>
          <cell r="L59">
            <v>36400</v>
          </cell>
          <cell r="M59">
            <v>14000</v>
          </cell>
          <cell r="O59">
            <v>1245873.28</v>
          </cell>
          <cell r="P59">
            <v>19005884.040927783</v>
          </cell>
          <cell r="Q59">
            <v>18303589.280000001</v>
          </cell>
          <cell r="R59">
            <v>155</v>
          </cell>
          <cell r="S59">
            <v>174320.07818181819</v>
          </cell>
          <cell r="T59">
            <v>2139</v>
          </cell>
          <cell r="U59">
            <v>9321931.2200000007</v>
          </cell>
          <cell r="V59">
            <v>56966026.819109604</v>
          </cell>
        </row>
        <row r="60">
          <cell r="C60">
            <v>180</v>
          </cell>
          <cell r="D60">
            <v>1818</v>
          </cell>
          <cell r="E60">
            <v>3640098.5200000009</v>
          </cell>
          <cell r="F60">
            <v>85</v>
          </cell>
          <cell r="G60">
            <v>820</v>
          </cell>
          <cell r="H60">
            <v>1101784.8</v>
          </cell>
          <cell r="J60">
            <v>1400</v>
          </cell>
          <cell r="K60">
            <v>17944</v>
          </cell>
          <cell r="L60">
            <v>35415</v>
          </cell>
          <cell r="M60">
            <v>13600</v>
          </cell>
          <cell r="O60">
            <v>1109016.98</v>
          </cell>
          <cell r="P60">
            <v>19129672.45780756</v>
          </cell>
          <cell r="Q60">
            <v>17794254.379999999</v>
          </cell>
          <cell r="R60">
            <v>210</v>
          </cell>
          <cell r="S60">
            <v>218707.44545454544</v>
          </cell>
          <cell r="T60">
            <v>1500</v>
          </cell>
          <cell r="U60">
            <v>9830817.8900000006</v>
          </cell>
          <cell r="V60">
            <v>63464236.783262111</v>
          </cell>
        </row>
        <row r="61">
          <cell r="C61">
            <v>250</v>
          </cell>
          <cell r="D61">
            <v>2601</v>
          </cell>
          <cell r="E61">
            <v>4821286.370000001</v>
          </cell>
          <cell r="F61">
            <v>180</v>
          </cell>
          <cell r="G61">
            <v>1750</v>
          </cell>
          <cell r="H61">
            <v>2468959.64</v>
          </cell>
          <cell r="J61">
            <v>2000</v>
          </cell>
          <cell r="K61">
            <v>18026</v>
          </cell>
          <cell r="L61">
            <v>34788</v>
          </cell>
          <cell r="M61">
            <v>13003</v>
          </cell>
          <cell r="O61">
            <v>2133450.4</v>
          </cell>
          <cell r="P61">
            <v>20599838.16475217</v>
          </cell>
          <cell r="Q61">
            <v>17842257.653049998</v>
          </cell>
          <cell r="R61">
            <v>400</v>
          </cell>
          <cell r="S61">
            <v>308046.04545454547</v>
          </cell>
          <cell r="T61">
            <v>2500</v>
          </cell>
          <cell r="U61">
            <v>9663645.4399999995</v>
          </cell>
          <cell r="V61">
            <v>60155387.350206718</v>
          </cell>
        </row>
        <row r="62">
          <cell r="C62">
            <v>29364</v>
          </cell>
          <cell r="D62">
            <v>283399</v>
          </cell>
          <cell r="E62">
            <v>739788588.0999999</v>
          </cell>
          <cell r="F62">
            <v>17115</v>
          </cell>
          <cell r="G62">
            <v>154932</v>
          </cell>
          <cell r="H62">
            <v>238485686.11999997</v>
          </cell>
          <cell r="L62">
            <v>1746167</v>
          </cell>
          <cell r="M62">
            <v>681378</v>
          </cell>
          <cell r="Q62">
            <v>879976692.59304976</v>
          </cell>
          <cell r="R62">
            <v>68914</v>
          </cell>
          <cell r="S62">
            <v>44369529.616818182</v>
          </cell>
          <cell r="V62">
            <v>3597307623.2574639</v>
          </cell>
        </row>
        <row r="64">
          <cell r="F64">
            <v>1470</v>
          </cell>
          <cell r="G64">
            <v>13920</v>
          </cell>
          <cell r="H64">
            <v>19544461.34</v>
          </cell>
          <cell r="J64">
            <v>0</v>
          </cell>
          <cell r="K64">
            <v>7239</v>
          </cell>
          <cell r="L64">
            <v>31267</v>
          </cell>
          <cell r="M64">
            <v>11500</v>
          </cell>
          <cell r="O64">
            <v>0</v>
          </cell>
          <cell r="P64">
            <v>7243701.5007998943</v>
          </cell>
          <cell r="Q64">
            <v>14710998.739999998</v>
          </cell>
          <cell r="R64">
            <v>1400</v>
          </cell>
          <cell r="S64">
            <v>1189635</v>
          </cell>
          <cell r="V64">
            <v>42688796.580799893</v>
          </cell>
        </row>
        <row r="65">
          <cell r="L65">
            <v>264</v>
          </cell>
          <cell r="M65">
            <v>22</v>
          </cell>
          <cell r="Q65">
            <v>498782.35</v>
          </cell>
          <cell r="V65">
            <v>498782.35</v>
          </cell>
        </row>
        <row r="66">
          <cell r="F66">
            <v>1224</v>
          </cell>
          <cell r="G66">
            <v>14688</v>
          </cell>
          <cell r="H66">
            <v>11769469.92</v>
          </cell>
          <cell r="R66">
            <v>15177.6</v>
          </cell>
          <cell r="S66">
            <v>95467104</v>
          </cell>
          <cell r="V66">
            <v>107236573.92</v>
          </cell>
        </row>
        <row r="67">
          <cell r="F67">
            <v>576</v>
          </cell>
          <cell r="G67">
            <v>6912</v>
          </cell>
          <cell r="H67">
            <v>5538574.0800000001</v>
          </cell>
          <cell r="R67">
            <v>6768</v>
          </cell>
          <cell r="S67">
            <v>41382209.523809522</v>
          </cell>
          <cell r="V67">
            <v>46920783.603809521</v>
          </cell>
        </row>
        <row r="68">
          <cell r="R68">
            <v>2020</v>
          </cell>
          <cell r="S68">
            <v>8393756</v>
          </cell>
          <cell r="V68">
            <v>8393756</v>
          </cell>
        </row>
        <row r="69">
          <cell r="J69">
            <v>0</v>
          </cell>
          <cell r="K69">
            <v>1500</v>
          </cell>
          <cell r="L69">
            <v>0</v>
          </cell>
          <cell r="M69">
            <v>0</v>
          </cell>
          <cell r="O69">
            <v>0</v>
          </cell>
          <cell r="P69">
            <v>330120</v>
          </cell>
          <cell r="Q69">
            <v>0</v>
          </cell>
          <cell r="R69">
            <v>645</v>
          </cell>
          <cell r="S69">
            <v>180885</v>
          </cell>
          <cell r="V69">
            <v>511005</v>
          </cell>
        </row>
        <row r="70">
          <cell r="R70">
            <v>0</v>
          </cell>
          <cell r="S70">
            <v>0</v>
          </cell>
          <cell r="V70">
            <v>0</v>
          </cell>
        </row>
        <row r="71">
          <cell r="R71">
            <v>0</v>
          </cell>
          <cell r="S71">
            <v>0</v>
          </cell>
          <cell r="V71">
            <v>0</v>
          </cell>
        </row>
        <row r="72">
          <cell r="F72">
            <v>55</v>
          </cell>
          <cell r="G72">
            <v>1540</v>
          </cell>
          <cell r="H72">
            <v>5973516.290000001</v>
          </cell>
          <cell r="R72">
            <v>0</v>
          </cell>
          <cell r="S72">
            <v>0</v>
          </cell>
          <cell r="V72">
            <v>5973516.290000001</v>
          </cell>
        </row>
        <row r="73">
          <cell r="R73">
            <v>550</v>
          </cell>
          <cell r="S73">
            <v>2267972</v>
          </cell>
          <cell r="V73">
            <v>2267972</v>
          </cell>
        </row>
        <row r="74">
          <cell r="V74">
            <v>0</v>
          </cell>
        </row>
        <row r="75">
          <cell r="F75">
            <v>140</v>
          </cell>
          <cell r="G75">
            <v>3920</v>
          </cell>
          <cell r="H75">
            <v>15507520.16</v>
          </cell>
          <cell r="V75">
            <v>15507520.16</v>
          </cell>
        </row>
        <row r="76">
          <cell r="R76">
            <v>900</v>
          </cell>
          <cell r="S76">
            <v>31737159</v>
          </cell>
          <cell r="V76">
            <v>31737159</v>
          </cell>
        </row>
        <row r="77">
          <cell r="F77">
            <v>1440</v>
          </cell>
          <cell r="G77">
            <v>17280</v>
          </cell>
          <cell r="H77">
            <v>13846435.199999999</v>
          </cell>
          <cell r="R77">
            <v>17856</v>
          </cell>
          <cell r="S77">
            <v>112314240</v>
          </cell>
          <cell r="V77">
            <v>126160675.2</v>
          </cell>
        </row>
        <row r="78">
          <cell r="R78">
            <v>267</v>
          </cell>
          <cell r="S78">
            <v>2364150</v>
          </cell>
          <cell r="V78">
            <v>2364150</v>
          </cell>
        </row>
        <row r="79">
          <cell r="R79">
            <v>207</v>
          </cell>
          <cell r="S79">
            <v>1866900</v>
          </cell>
          <cell r="V79">
            <v>1866900</v>
          </cell>
        </row>
        <row r="81">
          <cell r="R81">
            <v>195</v>
          </cell>
          <cell r="S81">
            <v>1505250</v>
          </cell>
          <cell r="V81">
            <v>1505250</v>
          </cell>
        </row>
        <row r="82">
          <cell r="R82">
            <v>1945</v>
          </cell>
          <cell r="S82">
            <v>8171171</v>
          </cell>
          <cell r="V82">
            <v>8171171</v>
          </cell>
        </row>
        <row r="84">
          <cell r="R84">
            <v>200</v>
          </cell>
          <cell r="S84">
            <v>7052702</v>
          </cell>
          <cell r="V84">
            <v>7052702</v>
          </cell>
        </row>
        <row r="92">
          <cell r="C92">
            <v>0</v>
          </cell>
          <cell r="D92">
            <v>0</v>
          </cell>
          <cell r="E92">
            <v>0</v>
          </cell>
          <cell r="F92">
            <v>4905</v>
          </cell>
          <cell r="G92">
            <v>58260</v>
          </cell>
          <cell r="H92">
            <v>72179976.989999995</v>
          </cell>
          <cell r="L92">
            <v>31531</v>
          </cell>
          <cell r="M92">
            <v>11522</v>
          </cell>
          <cell r="Q92">
            <v>15209781.089999998</v>
          </cell>
          <cell r="R92">
            <v>48130.6</v>
          </cell>
          <cell r="S92">
            <v>313893133.52380955</v>
          </cell>
          <cell r="V92">
            <v>408856713.10460937</v>
          </cell>
        </row>
        <row r="93">
          <cell r="C93">
            <v>123185</v>
          </cell>
          <cell r="D93">
            <v>1180352</v>
          </cell>
          <cell r="E93">
            <v>5139172494.9899979</v>
          </cell>
          <cell r="F93">
            <v>51253</v>
          </cell>
          <cell r="G93">
            <v>427707.2</v>
          </cell>
          <cell r="H93">
            <v>1333512730.6607997</v>
          </cell>
          <cell r="J93">
            <v>384881</v>
          </cell>
          <cell r="K93">
            <v>2179598</v>
          </cell>
          <cell r="L93">
            <v>3209855</v>
          </cell>
          <cell r="M93">
            <v>1284973</v>
          </cell>
          <cell r="O93">
            <v>321875980.30000001</v>
          </cell>
          <cell r="Q93">
            <v>1774072242.14305</v>
          </cell>
          <cell r="R93">
            <v>444584.6</v>
          </cell>
          <cell r="S93">
            <v>664489372.68971872</v>
          </cell>
          <cell r="T93">
            <v>204381</v>
          </cell>
          <cell r="U93">
            <v>747269130.99665809</v>
          </cell>
          <cell r="V93">
            <v>12217084821.785248</v>
          </cell>
        </row>
      </sheetData>
      <sheetData sheetId="4"/>
      <sheetData sheetId="5"/>
      <sheetData sheetId="6"/>
      <sheetData sheetId="7"/>
      <sheetData sheetId="8"/>
      <sheetData sheetId="9"/>
      <sheetData sheetId="10">
        <row r="93">
          <cell r="F93">
            <v>2632</v>
          </cell>
          <cell r="H93">
            <v>518086145</v>
          </cell>
          <cell r="L93">
            <v>3858</v>
          </cell>
          <cell r="N93">
            <v>179117048.99379998</v>
          </cell>
          <cell r="R93">
            <v>1868</v>
          </cell>
          <cell r="T93">
            <v>47379468.663199998</v>
          </cell>
          <cell r="AE93">
            <v>2250</v>
          </cell>
          <cell r="AF93">
            <v>48642525</v>
          </cell>
          <cell r="AW93">
            <v>2222807179.7834673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список МО"/>
      <sheetName val="связь с ИТОГ ДЕНЬГИ 2023"/>
      <sheetName val="ПОДУШЕВОЙ АМБ."/>
      <sheetName val="ПОДУШЕВОЙ СКОРАЯ"/>
      <sheetName val="ФАПы"/>
      <sheetName val="удельный вес МО в общем объеме"/>
      <sheetName val="НАСЕЛЕНИЕ"/>
      <sheetName val="НАСЕЛЕНИЕ %"/>
      <sheetName val="ОБЪЕМЫ ВСЕГО"/>
      <sheetName val="ОБЪЕМЫ иногородние"/>
      <sheetName val="ОБЪЕМЫ СМО"/>
      <sheetName val="СТАЦИОНАР  ВСЕГО"/>
      <sheetName val="СТАЦИОНАР реабилитация"/>
      <sheetName val="СТАЦИОНАР ВМП"/>
      <sheetName val="СТАЦИОНАР ИТОГИ"/>
      <sheetName val="ДНЕВНОЙ реабилитация"/>
      <sheetName val="ДНЕВНОЙ ИТОГИ"/>
      <sheetName val="ПРОФИЛАКТИКА П-КА"/>
      <sheetName val="ПРОФИЛАКТИКА СТОМАТ."/>
      <sheetName val="ПРОФИЛАКТИКА ИТОГИ"/>
      <sheetName val="НЕОТЛОЖКА П-КА"/>
      <sheetName val="НЕОТЛОЖКА СТОМАТ."/>
      <sheetName val="НЕОТЛОЖКА ИТОГИ"/>
      <sheetName val="ОБРАЩЕНИЯ П-КА"/>
      <sheetName val="ОБРАЩЕНИЯ СТОМАТ."/>
      <sheetName val="ОБРАЩЕНИЯ реабилитация"/>
      <sheetName val="ОБРАЩЕНИЯ ИТОГИ"/>
      <sheetName val="СКОРАЯ ИТОГИ"/>
      <sheetName val="УСЛУГИ ИТОГИ"/>
      <sheetName val="РЕСО"/>
      <sheetName val="СОГАЗ"/>
      <sheetName val="СТАЦИОНАР ИТОГИ ОК!"/>
      <sheetName val="ДНЕВНОЙ ИТОГИ ОК!"/>
      <sheetName val="ПРОФИЛАКТИКА ИТОГИ ОК!"/>
      <sheetName val="НЕОТЛОЖКА ИТОГИ ОК!"/>
      <sheetName val="ОБРАЩЕНИЯ ИТОГИ ОК!"/>
      <sheetName val="СКОРАЯ ИТОГИ ОК!"/>
      <sheetName val="УСЛУГИ ИТОГИ ОК!"/>
      <sheetName val="фин.средств ВСЕГО"/>
      <sheetName val="СТАЦИОНАР сайт"/>
      <sheetName val="ДНЕВНОЙ сайт"/>
      <sheetName val="ПРОФИЛАКТИКА сайт"/>
      <sheetName val="НЕОТЛОЖКА сайт"/>
      <sheetName val="ОБРАЩЕНИЯ сайт"/>
      <sheetName val="СКОРАЯ сайт"/>
      <sheetName val="УСЛУГИ сайт"/>
      <sheetName val="фин.средств ВСЕГО сайт"/>
      <sheetName val="РЕСО итог"/>
      <sheetName val="СОГАЗ ито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6">
          <cell r="I6">
            <v>29793</v>
          </cell>
        </row>
        <row r="17">
          <cell r="AV17">
            <v>406010</v>
          </cell>
        </row>
        <row r="18">
          <cell r="AV18">
            <v>0</v>
          </cell>
        </row>
        <row r="35">
          <cell r="AV35">
            <v>852337</v>
          </cell>
        </row>
        <row r="36">
          <cell r="AV36">
            <v>0</v>
          </cell>
        </row>
        <row r="61">
          <cell r="AV61">
            <v>854143</v>
          </cell>
        </row>
        <row r="62">
          <cell r="AV62">
            <v>0</v>
          </cell>
        </row>
        <row r="91">
          <cell r="AV91">
            <v>7497</v>
          </cell>
        </row>
        <row r="92">
          <cell r="AV92">
            <v>2119987</v>
          </cell>
        </row>
      </sheetData>
      <sheetData sheetId="9"/>
      <sheetData sheetId="10">
        <row r="6">
          <cell r="BG6">
            <v>1877064623.8499675</v>
          </cell>
        </row>
      </sheetData>
      <sheetData sheetId="11"/>
      <sheetData sheetId="12"/>
      <sheetData sheetId="13"/>
      <sheetData sheetId="14"/>
      <sheetData sheetId="15"/>
      <sheetData sheetId="16"/>
      <sheetData sheetId="17">
        <row r="6">
          <cell r="AE6">
            <v>39447</v>
          </cell>
        </row>
      </sheetData>
      <sheetData sheetId="18">
        <row r="6">
          <cell r="AK6">
            <v>189</v>
          </cell>
        </row>
      </sheetData>
      <sheetData sheetId="19"/>
      <sheetData sheetId="20">
        <row r="6">
          <cell r="AE6">
            <v>8054</v>
          </cell>
        </row>
      </sheetData>
      <sheetData sheetId="21">
        <row r="6">
          <cell r="AK6">
            <v>0</v>
          </cell>
        </row>
      </sheetData>
      <sheetData sheetId="22"/>
      <sheetData sheetId="23">
        <row r="6">
          <cell r="AK6">
            <v>6451</v>
          </cell>
        </row>
      </sheetData>
      <sheetData sheetId="24">
        <row r="6">
          <cell r="AQ6">
            <v>173</v>
          </cell>
        </row>
      </sheetData>
      <sheetData sheetId="25">
        <row r="6">
          <cell r="AK6">
            <v>0</v>
          </cell>
        </row>
      </sheetData>
      <sheetData sheetId="26"/>
      <sheetData sheetId="27"/>
      <sheetData sheetId="28"/>
      <sheetData sheetId="29">
        <row r="7">
          <cell r="G7">
            <v>10810</v>
          </cell>
        </row>
      </sheetData>
      <sheetData sheetId="30">
        <row r="7">
          <cell r="G7">
            <v>18387</v>
          </cell>
        </row>
      </sheetData>
      <sheetData sheetId="31">
        <row r="6">
          <cell r="G6">
            <v>10810</v>
          </cell>
        </row>
      </sheetData>
      <sheetData sheetId="32">
        <row r="6">
          <cell r="G6">
            <v>1344</v>
          </cell>
        </row>
      </sheetData>
      <sheetData sheetId="33">
        <row r="6">
          <cell r="G6">
            <v>39636</v>
          </cell>
        </row>
      </sheetData>
      <sheetData sheetId="34">
        <row r="6">
          <cell r="G6">
            <v>8054</v>
          </cell>
        </row>
      </sheetData>
      <sheetData sheetId="35">
        <row r="6">
          <cell r="G6">
            <v>6624</v>
          </cell>
        </row>
      </sheetData>
      <sheetData sheetId="36">
        <row r="6">
          <cell r="G6">
            <v>0</v>
          </cell>
        </row>
      </sheetData>
      <sheetData sheetId="37">
        <row r="6">
          <cell r="G6">
            <v>10227</v>
          </cell>
        </row>
      </sheetData>
      <sheetData sheetId="38">
        <row r="6">
          <cell r="Q6">
            <v>1877064623.6730001</v>
          </cell>
        </row>
      </sheetData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05"/>
  <sheetViews>
    <sheetView topLeftCell="J1" zoomScale="70" zoomScaleNormal="70" workbookViewId="0">
      <selection activeCell="N55" sqref="N55"/>
    </sheetView>
  </sheetViews>
  <sheetFormatPr defaultColWidth="9.109375" defaultRowHeight="14.4"/>
  <cols>
    <col min="1" max="1" width="0" style="1" hidden="1" customWidth="1"/>
    <col min="2" max="2" width="62.77734375" style="26" customWidth="1"/>
    <col min="3" max="3" width="16.88671875" style="1" customWidth="1"/>
    <col min="4" max="4" width="17.33203125" style="1" customWidth="1"/>
    <col min="5" max="5" width="17.21875" style="1" customWidth="1"/>
    <col min="6" max="6" width="16.77734375" style="1" customWidth="1"/>
    <col min="7" max="7" width="15.33203125" style="1" customWidth="1"/>
    <col min="8" max="8" width="16" style="1" customWidth="1"/>
    <col min="9" max="9" width="14.44140625" style="1" customWidth="1"/>
    <col min="10" max="10" width="14.5546875" style="1" customWidth="1"/>
    <col min="11" max="11" width="19.6640625" style="1" customWidth="1"/>
    <col min="12" max="12" width="0" style="3" hidden="1" customWidth="1"/>
    <col min="13" max="13" width="13.88671875" style="1" customWidth="1"/>
    <col min="14" max="14" width="15.109375" style="1" customWidth="1"/>
    <col min="15" max="15" width="10.44140625" style="1" customWidth="1"/>
    <col min="16" max="16" width="18.6640625" style="1" customWidth="1"/>
    <col min="17" max="17" width="15.21875" style="1" customWidth="1"/>
    <col min="18" max="18" width="15.44140625" style="1" customWidth="1"/>
    <col min="19" max="19" width="0" style="3" hidden="1" customWidth="1"/>
    <col min="20" max="21" width="14.44140625" style="1" customWidth="1"/>
    <col min="22" max="22" width="11.6640625" style="1" customWidth="1"/>
    <col min="23" max="23" width="14.6640625" style="1" customWidth="1"/>
    <col min="24" max="24" width="14.77734375" style="1" customWidth="1"/>
    <col min="25" max="25" width="12.44140625" style="1" customWidth="1"/>
    <col min="26" max="26" width="14" style="1" customWidth="1"/>
    <col min="27" max="27" width="13.109375" style="1" customWidth="1"/>
    <col min="28" max="28" width="11.88671875" style="1" customWidth="1"/>
    <col min="29" max="29" width="9.109375" style="3"/>
    <col min="30" max="34" width="0" style="3" hidden="1" customWidth="1"/>
    <col min="35" max="16384" width="9.109375" style="3"/>
  </cols>
  <sheetData>
    <row r="1" spans="1:33" ht="27" customHeight="1">
      <c r="B1" s="40"/>
      <c r="G1" s="44" t="s">
        <v>109</v>
      </c>
      <c r="H1" s="44"/>
      <c r="I1" s="44"/>
      <c r="J1" s="44"/>
      <c r="K1" s="44"/>
    </row>
    <row r="2" spans="1:33">
      <c r="B2" s="40"/>
    </row>
    <row r="3" spans="1:33" ht="33" customHeight="1">
      <c r="B3" s="43" t="s">
        <v>108</v>
      </c>
      <c r="C3" s="43"/>
      <c r="D3" s="43"/>
      <c r="E3" s="43"/>
      <c r="F3" s="43"/>
      <c r="G3" s="43"/>
      <c r="H3" s="43"/>
      <c r="I3" s="43"/>
      <c r="J3" s="43"/>
      <c r="K3" s="43"/>
    </row>
    <row r="4" spans="1:33">
      <c r="B4" s="40"/>
    </row>
    <row r="5" spans="1:33" ht="18">
      <c r="B5" s="2" t="s">
        <v>0</v>
      </c>
      <c r="M5" s="4" t="s">
        <v>1</v>
      </c>
      <c r="T5" s="4" t="s">
        <v>2</v>
      </c>
    </row>
    <row r="6" spans="1:33" ht="18">
      <c r="B6" s="37" t="s">
        <v>3</v>
      </c>
      <c r="C6" s="34" t="s">
        <v>4</v>
      </c>
      <c r="D6" s="35"/>
      <c r="E6" s="35"/>
      <c r="F6" s="34" t="s">
        <v>5</v>
      </c>
      <c r="G6" s="35"/>
      <c r="H6" s="35"/>
      <c r="I6" s="38" t="s">
        <v>6</v>
      </c>
      <c r="J6" s="38"/>
      <c r="K6" s="38"/>
      <c r="M6" s="34" t="s">
        <v>4</v>
      </c>
      <c r="N6" s="35"/>
      <c r="O6" s="35"/>
      <c r="P6" s="38" t="s">
        <v>6</v>
      </c>
      <c r="Q6" s="38"/>
      <c r="R6" s="38"/>
      <c r="T6" s="34" t="s">
        <v>4</v>
      </c>
      <c r="U6" s="35"/>
      <c r="V6" s="35"/>
      <c r="W6" s="5" t="s">
        <v>5</v>
      </c>
      <c r="X6" s="6"/>
      <c r="Y6" s="6"/>
      <c r="Z6" s="36" t="s">
        <v>6</v>
      </c>
      <c r="AA6" s="36"/>
      <c r="AB6" s="36"/>
    </row>
    <row r="7" spans="1:33" s="42" customFormat="1" ht="55.8" customHeight="1">
      <c r="A7" s="41"/>
      <c r="B7" s="37"/>
      <c r="C7" s="7" t="s">
        <v>7</v>
      </c>
      <c r="D7" s="7" t="s">
        <v>8</v>
      </c>
      <c r="E7" s="7" t="s">
        <v>9</v>
      </c>
      <c r="F7" s="7" t="s">
        <v>7</v>
      </c>
      <c r="G7" s="7" t="s">
        <v>8</v>
      </c>
      <c r="H7" s="7" t="s">
        <v>9</v>
      </c>
      <c r="I7" s="7" t="s">
        <v>7</v>
      </c>
      <c r="J7" s="7" t="s">
        <v>8</v>
      </c>
      <c r="K7" s="8" t="s">
        <v>9</v>
      </c>
      <c r="M7" s="7" t="s">
        <v>7</v>
      </c>
      <c r="N7" s="7" t="s">
        <v>8</v>
      </c>
      <c r="O7" s="7" t="s">
        <v>9</v>
      </c>
      <c r="P7" s="8" t="s">
        <v>7</v>
      </c>
      <c r="Q7" s="8" t="s">
        <v>8</v>
      </c>
      <c r="R7" s="8" t="s">
        <v>9</v>
      </c>
      <c r="T7" s="7" t="s">
        <v>7</v>
      </c>
      <c r="U7" s="7" t="s">
        <v>8</v>
      </c>
      <c r="V7" s="7" t="s">
        <v>9</v>
      </c>
      <c r="W7" s="7" t="s">
        <v>7</v>
      </c>
      <c r="X7" s="7" t="s">
        <v>8</v>
      </c>
      <c r="Y7" s="7" t="s">
        <v>9</v>
      </c>
      <c r="Z7" s="7" t="s">
        <v>7</v>
      </c>
      <c r="AA7" s="7" t="s">
        <v>8</v>
      </c>
      <c r="AB7" s="8" t="s">
        <v>9</v>
      </c>
    </row>
    <row r="8" spans="1:33">
      <c r="B8" s="37"/>
      <c r="C8" s="11"/>
      <c r="D8" s="11"/>
      <c r="E8" s="11" t="s">
        <v>10</v>
      </c>
      <c r="F8" s="11"/>
      <c r="G8" s="11"/>
      <c r="H8" s="11" t="s">
        <v>10</v>
      </c>
      <c r="I8" s="11"/>
      <c r="J8" s="11"/>
      <c r="K8" s="11" t="s">
        <v>10</v>
      </c>
      <c r="M8" s="11"/>
      <c r="N8" s="11"/>
      <c r="O8" s="11" t="s">
        <v>10</v>
      </c>
      <c r="P8" s="11"/>
      <c r="Q8" s="11"/>
      <c r="R8" s="11" t="s">
        <v>10</v>
      </c>
      <c r="T8" s="11"/>
      <c r="U8" s="11"/>
      <c r="V8" s="11" t="s">
        <v>10</v>
      </c>
      <c r="W8" s="11"/>
      <c r="X8" s="11"/>
      <c r="Y8" s="11" t="s">
        <v>10</v>
      </c>
      <c r="Z8" s="11"/>
      <c r="AA8" s="11"/>
      <c r="AB8" s="11" t="s">
        <v>10</v>
      </c>
    </row>
    <row r="9" spans="1:33" ht="15.6">
      <c r="B9" s="12" t="s">
        <v>11</v>
      </c>
      <c r="C9" s="13"/>
      <c r="D9" s="13"/>
      <c r="E9" s="13"/>
      <c r="F9" s="13"/>
      <c r="G9" s="13"/>
      <c r="H9" s="13"/>
      <c r="I9" s="13"/>
      <c r="J9" s="13"/>
      <c r="K9" s="13"/>
      <c r="M9" s="13"/>
      <c r="N9" s="13"/>
      <c r="O9" s="13"/>
      <c r="P9" s="13"/>
      <c r="Q9" s="13"/>
      <c r="R9" s="13"/>
      <c r="T9" s="13"/>
      <c r="U9" s="13"/>
      <c r="V9" s="13"/>
      <c r="W9" s="13"/>
      <c r="X9" s="13"/>
      <c r="Y9" s="13"/>
      <c r="Z9" s="13"/>
      <c r="AA9" s="13"/>
      <c r="AB9" s="13"/>
    </row>
    <row r="10" spans="1:33" ht="15.6">
      <c r="B10" s="14" t="s">
        <v>12</v>
      </c>
      <c r="C10" s="15">
        <v>11267</v>
      </c>
      <c r="D10" s="15">
        <v>18429</v>
      </c>
      <c r="E10" s="15">
        <v>29696</v>
      </c>
      <c r="F10" s="15">
        <v>114826.57421875</v>
      </c>
      <c r="G10" s="15">
        <v>187817.42578125</v>
      </c>
      <c r="H10" s="15">
        <v>302644</v>
      </c>
      <c r="I10" s="15">
        <v>669985918.83000004</v>
      </c>
      <c r="J10" s="15">
        <v>1077631790.8399999</v>
      </c>
      <c r="K10" s="15">
        <v>1747617709.6700001</v>
      </c>
      <c r="M10" s="15">
        <v>903</v>
      </c>
      <c r="N10" s="15">
        <v>1332</v>
      </c>
      <c r="O10" s="15">
        <v>2235</v>
      </c>
      <c r="P10" s="15">
        <v>171202155.37449667</v>
      </c>
      <c r="Q10" s="15">
        <v>252537398.62550336</v>
      </c>
      <c r="R10" s="15">
        <v>423739554</v>
      </c>
      <c r="T10" s="15">
        <v>391</v>
      </c>
      <c r="U10" s="15">
        <v>549</v>
      </c>
      <c r="V10" s="15">
        <v>940</v>
      </c>
      <c r="W10" s="15">
        <v>5465.6808510638302</v>
      </c>
      <c r="X10" s="15">
        <v>7674.3191489361707</v>
      </c>
      <c r="Y10" s="15">
        <v>13140</v>
      </c>
      <c r="Z10" s="15">
        <v>24682548.104606636</v>
      </c>
      <c r="AA10" s="15">
        <v>34321670.855393372</v>
      </c>
      <c r="AB10" s="15">
        <v>59004218.960000008</v>
      </c>
      <c r="AE10" s="16">
        <f>E10+V10-'[1]связь с ИТОГ ДЕНЬГИ 2024'!C6</f>
        <v>0</v>
      </c>
      <c r="AF10" s="16">
        <f>Y10+H10-'[1]связь с ИТОГ ДЕНЬГИ 2024'!D6</f>
        <v>0</v>
      </c>
      <c r="AG10" s="16">
        <f>K10+AB10-'[1]связь с ИТОГ ДЕНЬГИ 2024'!E6</f>
        <v>0</v>
      </c>
    </row>
    <row r="11" spans="1:33" ht="15.6">
      <c r="B11" s="14" t="s">
        <v>13</v>
      </c>
      <c r="C11" s="15">
        <v>8252</v>
      </c>
      <c r="D11" s="15">
        <v>14338</v>
      </c>
      <c r="E11" s="15">
        <v>22590</v>
      </c>
      <c r="F11" s="15">
        <v>70591.312084993362</v>
      </c>
      <c r="G11" s="15">
        <v>122653.68791500665</v>
      </c>
      <c r="H11" s="15">
        <v>193245</v>
      </c>
      <c r="I11" s="15">
        <v>285077573.41000003</v>
      </c>
      <c r="J11" s="15">
        <v>480097003.62</v>
      </c>
      <c r="K11" s="15">
        <v>765174577.02999997</v>
      </c>
      <c r="M11" s="15">
        <v>54</v>
      </c>
      <c r="N11" s="15">
        <v>93</v>
      </c>
      <c r="O11" s="15">
        <v>147</v>
      </c>
      <c r="P11" s="15">
        <v>13586786.081632653</v>
      </c>
      <c r="Q11" s="15">
        <v>23399464.918367345</v>
      </c>
      <c r="R11" s="15">
        <v>36986251</v>
      </c>
      <c r="T11" s="15">
        <v>244</v>
      </c>
      <c r="U11" s="15">
        <v>476</v>
      </c>
      <c r="V11" s="15">
        <v>720</v>
      </c>
      <c r="W11" s="15">
        <v>3487.8444444444444</v>
      </c>
      <c r="X11" s="15">
        <v>6804.1555555555551</v>
      </c>
      <c r="Y11" s="15">
        <v>10292</v>
      </c>
      <c r="Z11" s="15">
        <v>14198493.338953022</v>
      </c>
      <c r="AA11" s="15">
        <v>26304277.26244697</v>
      </c>
      <c r="AB11" s="15">
        <v>40502770.601399988</v>
      </c>
      <c r="AE11" s="16">
        <f>E11+V11-'[1]связь с ИТОГ ДЕНЬГИ 2024'!C7</f>
        <v>0</v>
      </c>
      <c r="AF11" s="16">
        <f>Y11+H11-'[1]связь с ИТОГ ДЕНЬГИ 2024'!D7</f>
        <v>0</v>
      </c>
      <c r="AG11" s="16">
        <f>K11+AB11-'[1]связь с ИТОГ ДЕНЬГИ 2024'!E7</f>
        <v>1.3998746871948242E-3</v>
      </c>
    </row>
    <row r="12" spans="1:33" ht="15.6">
      <c r="B12" s="14" t="s">
        <v>14</v>
      </c>
      <c r="C12" s="15">
        <v>2293</v>
      </c>
      <c r="D12" s="15">
        <v>4137</v>
      </c>
      <c r="E12" s="15">
        <v>6430</v>
      </c>
      <c r="F12" s="15">
        <v>20593.137013996889</v>
      </c>
      <c r="G12" s="15">
        <v>37153.862986003107</v>
      </c>
      <c r="H12" s="15">
        <v>57747</v>
      </c>
      <c r="I12" s="15">
        <v>214871407.62</v>
      </c>
      <c r="J12" s="15">
        <v>428583816.49000001</v>
      </c>
      <c r="K12" s="15">
        <v>643455224.11000001</v>
      </c>
      <c r="M12" s="15">
        <v>89</v>
      </c>
      <c r="N12" s="15">
        <v>131</v>
      </c>
      <c r="O12" s="15">
        <v>220</v>
      </c>
      <c r="P12" s="15">
        <v>20829293</v>
      </c>
      <c r="Q12" s="15">
        <v>30658847</v>
      </c>
      <c r="R12" s="15">
        <v>51488140</v>
      </c>
      <c r="T12" s="15">
        <v>0</v>
      </c>
      <c r="U12" s="15">
        <v>0</v>
      </c>
      <c r="V12" s="15">
        <v>0</v>
      </c>
      <c r="W12" s="15">
        <v>0</v>
      </c>
      <c r="X12" s="15">
        <v>0</v>
      </c>
      <c r="Y12" s="15">
        <v>0</v>
      </c>
      <c r="Z12" s="15">
        <v>0</v>
      </c>
      <c r="AA12" s="15">
        <v>0</v>
      </c>
      <c r="AB12" s="15">
        <v>0</v>
      </c>
      <c r="AE12" s="16">
        <f>E12+V12-'[1]связь с ИТОГ ДЕНЬГИ 2024'!C8</f>
        <v>0</v>
      </c>
      <c r="AF12" s="16">
        <f>Y12+H12-'[1]связь с ИТОГ ДЕНЬГИ 2024'!D8</f>
        <v>0</v>
      </c>
      <c r="AG12" s="16">
        <f>K12+AB12-'[1]связь с ИТОГ ДЕНЬГИ 2024'!E8</f>
        <v>0</v>
      </c>
    </row>
    <row r="13" spans="1:33" ht="15.6" hidden="1">
      <c r="B13" s="14" t="s">
        <v>15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T13" s="15">
        <v>0</v>
      </c>
      <c r="U13" s="15">
        <v>0</v>
      </c>
      <c r="V13" s="15">
        <v>0</v>
      </c>
      <c r="W13" s="15">
        <v>0</v>
      </c>
      <c r="X13" s="15">
        <v>0</v>
      </c>
      <c r="Y13" s="15">
        <v>0</v>
      </c>
      <c r="Z13" s="15">
        <v>0</v>
      </c>
      <c r="AA13" s="15">
        <v>0</v>
      </c>
      <c r="AB13" s="15">
        <v>0</v>
      </c>
      <c r="AE13" s="16">
        <f>E13+V13-'[1]связь с ИТОГ ДЕНЬГИ 2024'!C9</f>
        <v>0</v>
      </c>
      <c r="AF13" s="16">
        <f>Y13+H13-'[1]связь с ИТОГ ДЕНЬГИ 2024'!D9</f>
        <v>0</v>
      </c>
      <c r="AG13" s="16">
        <f>K13+AB13-'[1]связь с ИТОГ ДЕНЬГИ 2024'!E9</f>
        <v>0</v>
      </c>
    </row>
    <row r="14" spans="1:33" ht="15.6">
      <c r="B14" s="14" t="s">
        <v>16</v>
      </c>
      <c r="C14" s="15">
        <v>142</v>
      </c>
      <c r="D14" s="15">
        <v>268</v>
      </c>
      <c r="E14" s="15">
        <v>410</v>
      </c>
      <c r="F14" s="15">
        <v>1917</v>
      </c>
      <c r="G14" s="15">
        <v>3618</v>
      </c>
      <c r="H14" s="15">
        <v>5535</v>
      </c>
      <c r="I14" s="15">
        <v>6332394.2800000003</v>
      </c>
      <c r="J14" s="15">
        <v>11895931.880000001</v>
      </c>
      <c r="K14" s="15">
        <v>18228326.16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  <c r="R14" s="15">
        <v>0</v>
      </c>
      <c r="T14" s="15">
        <v>0</v>
      </c>
      <c r="U14" s="15">
        <v>0</v>
      </c>
      <c r="V14" s="15">
        <v>0</v>
      </c>
      <c r="W14" s="15">
        <v>0</v>
      </c>
      <c r="X14" s="15">
        <v>0</v>
      </c>
      <c r="Y14" s="15">
        <v>0</v>
      </c>
      <c r="Z14" s="15">
        <v>0</v>
      </c>
      <c r="AA14" s="15">
        <v>0</v>
      </c>
      <c r="AB14" s="15">
        <v>0</v>
      </c>
      <c r="AE14" s="16">
        <f>E14+V14-'[1]связь с ИТОГ ДЕНЬГИ 2024'!C10</f>
        <v>0</v>
      </c>
      <c r="AF14" s="16">
        <f>Y14+H14-'[1]связь с ИТОГ ДЕНЬГИ 2024'!D10</f>
        <v>0</v>
      </c>
      <c r="AG14" s="16">
        <f>K14+AB14-'[1]связь с ИТОГ ДЕНЬГИ 2024'!E10</f>
        <v>0</v>
      </c>
    </row>
    <row r="15" spans="1:33" ht="15.6" hidden="1">
      <c r="B15" s="14" t="s">
        <v>17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  <c r="R15" s="15">
        <v>0</v>
      </c>
      <c r="T15" s="15">
        <v>0</v>
      </c>
      <c r="U15" s="15">
        <v>0</v>
      </c>
      <c r="V15" s="15">
        <v>0</v>
      </c>
      <c r="W15" s="15">
        <v>0</v>
      </c>
      <c r="X15" s="15">
        <v>0</v>
      </c>
      <c r="Y15" s="15">
        <v>0</v>
      </c>
      <c r="Z15" s="15">
        <v>0</v>
      </c>
      <c r="AA15" s="15">
        <v>0</v>
      </c>
      <c r="AB15" s="15">
        <v>0</v>
      </c>
      <c r="AE15" s="16">
        <f>E15+V15-'[1]связь с ИТОГ ДЕНЬГИ 2024'!C11</f>
        <v>0</v>
      </c>
      <c r="AF15" s="16">
        <f>Y15+H15-'[1]связь с ИТОГ ДЕНЬГИ 2024'!D11</f>
        <v>0</v>
      </c>
      <c r="AG15" s="16">
        <f>K15+AB15-'[1]связь с ИТОГ ДЕНЬГИ 2024'!E11</f>
        <v>0</v>
      </c>
    </row>
    <row r="16" spans="1:33" ht="15.6" hidden="1">
      <c r="B16" s="14" t="s">
        <v>18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  <c r="R16" s="15">
        <v>0</v>
      </c>
      <c r="T16" s="15">
        <v>0</v>
      </c>
      <c r="U16" s="15">
        <v>0</v>
      </c>
      <c r="V16" s="15">
        <v>0</v>
      </c>
      <c r="W16" s="15">
        <v>0</v>
      </c>
      <c r="X16" s="15">
        <v>0</v>
      </c>
      <c r="Y16" s="15">
        <v>0</v>
      </c>
      <c r="Z16" s="15">
        <v>0</v>
      </c>
      <c r="AA16" s="15">
        <v>0</v>
      </c>
      <c r="AB16" s="15">
        <v>0</v>
      </c>
      <c r="AE16" s="16">
        <f>E16+V16-'[1]связь с ИТОГ ДЕНЬГИ 2024'!C12</f>
        <v>0</v>
      </c>
      <c r="AF16" s="16">
        <f>Y16+H16-'[1]связь с ИТОГ ДЕНЬГИ 2024'!D12</f>
        <v>0</v>
      </c>
      <c r="AG16" s="16">
        <f>K16+AB16-'[1]связь с ИТОГ ДЕНЬГИ 2024'!E12</f>
        <v>0</v>
      </c>
    </row>
    <row r="17" spans="2:33" ht="15.6" hidden="1">
      <c r="B17" s="14" t="s">
        <v>19</v>
      </c>
      <c r="C17" s="15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T17" s="15">
        <v>0</v>
      </c>
      <c r="U17" s="15">
        <v>0</v>
      </c>
      <c r="V17" s="15">
        <v>0</v>
      </c>
      <c r="W17" s="15">
        <v>0</v>
      </c>
      <c r="X17" s="15">
        <v>0</v>
      </c>
      <c r="Y17" s="15">
        <v>0</v>
      </c>
      <c r="Z17" s="15">
        <v>0</v>
      </c>
      <c r="AA17" s="15">
        <v>0</v>
      </c>
      <c r="AB17" s="15">
        <v>0</v>
      </c>
      <c r="AE17" s="16">
        <f>E17+V17-'[1]связь с ИТОГ ДЕНЬГИ 2024'!C13</f>
        <v>0</v>
      </c>
      <c r="AF17" s="16">
        <f>Y17+H17-'[1]связь с ИТОГ ДЕНЬГИ 2024'!D13</f>
        <v>0</v>
      </c>
      <c r="AG17" s="16">
        <f>K17+AB17-'[1]связь с ИТОГ ДЕНЬГИ 2024'!E13</f>
        <v>0</v>
      </c>
    </row>
    <row r="18" spans="2:33" ht="31.2" hidden="1">
      <c r="B18" s="14" t="s">
        <v>20</v>
      </c>
      <c r="C18" s="15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  <c r="R18" s="15">
        <v>0</v>
      </c>
      <c r="T18" s="15">
        <v>0</v>
      </c>
      <c r="U18" s="15">
        <v>0</v>
      </c>
      <c r="V18" s="15">
        <v>0</v>
      </c>
      <c r="W18" s="15">
        <v>0</v>
      </c>
      <c r="X18" s="15">
        <v>0</v>
      </c>
      <c r="Y18" s="15">
        <v>0</v>
      </c>
      <c r="Z18" s="15">
        <v>0</v>
      </c>
      <c r="AA18" s="15">
        <v>0</v>
      </c>
      <c r="AB18" s="15">
        <v>0</v>
      </c>
      <c r="AE18" s="16">
        <f>E18+V18-'[1]связь с ИТОГ ДЕНЬГИ 2024'!C14</f>
        <v>0</v>
      </c>
      <c r="AF18" s="16">
        <f>Y18+H18-'[1]связь с ИТОГ ДЕНЬГИ 2024'!D14</f>
        <v>0</v>
      </c>
      <c r="AG18" s="16">
        <f>K18+AB18-'[1]связь с ИТОГ ДЕНЬГИ 2024'!E14</f>
        <v>0</v>
      </c>
    </row>
    <row r="19" spans="2:33" ht="15.6" hidden="1">
      <c r="B19" s="14"/>
      <c r="C19" s="15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T19" s="15">
        <v>0</v>
      </c>
      <c r="U19" s="15">
        <v>0</v>
      </c>
      <c r="V19" s="15">
        <v>0</v>
      </c>
      <c r="W19" s="15">
        <v>0</v>
      </c>
      <c r="X19" s="15">
        <v>0</v>
      </c>
      <c r="Y19" s="15">
        <v>0</v>
      </c>
      <c r="Z19" s="15">
        <v>0</v>
      </c>
      <c r="AA19" s="15">
        <v>0</v>
      </c>
      <c r="AB19" s="15">
        <v>0</v>
      </c>
      <c r="AE19" s="16">
        <f>E19+V19-'[1]связь с ИТОГ ДЕНЬГИ 2024'!C15</f>
        <v>0</v>
      </c>
      <c r="AF19" s="16">
        <f>Y19+H19-'[1]связь с ИТОГ ДЕНЬГИ 2024'!D15</f>
        <v>0</v>
      </c>
      <c r="AG19" s="16">
        <f>K19+AB19-'[1]связь с ИТОГ ДЕНЬГИ 2024'!E15</f>
        <v>0</v>
      </c>
    </row>
    <row r="20" spans="2:33" ht="15.6" hidden="1">
      <c r="B20" s="14"/>
      <c r="C20" s="15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  <c r="R20" s="15">
        <v>0</v>
      </c>
      <c r="T20" s="15">
        <v>0</v>
      </c>
      <c r="U20" s="15">
        <v>0</v>
      </c>
      <c r="V20" s="15">
        <v>0</v>
      </c>
      <c r="W20" s="15">
        <v>0</v>
      </c>
      <c r="X20" s="15">
        <v>0</v>
      </c>
      <c r="Y20" s="15">
        <v>0</v>
      </c>
      <c r="Z20" s="15">
        <v>0</v>
      </c>
      <c r="AA20" s="15">
        <v>0</v>
      </c>
      <c r="AB20" s="15">
        <v>0</v>
      </c>
      <c r="AE20" s="16">
        <f>E20+V20-'[1]связь с ИТОГ ДЕНЬГИ 2024'!C16</f>
        <v>0</v>
      </c>
      <c r="AF20" s="16">
        <f>Y20+H20-'[1]связь с ИТОГ ДЕНЬГИ 2024'!D16</f>
        <v>0</v>
      </c>
      <c r="AG20" s="16">
        <f>K20+AB20-'[1]связь с ИТОГ ДЕНЬГИ 2024'!E16</f>
        <v>0</v>
      </c>
    </row>
    <row r="21" spans="2:33">
      <c r="B21" s="17" t="s">
        <v>21</v>
      </c>
      <c r="C21" s="15">
        <v>21954</v>
      </c>
      <c r="D21" s="15">
        <v>37172</v>
      </c>
      <c r="E21" s="15">
        <v>59126</v>
      </c>
      <c r="F21" s="15">
        <v>207928.02331774024</v>
      </c>
      <c r="G21" s="15">
        <v>351242.97668225976</v>
      </c>
      <c r="H21" s="15">
        <v>559171</v>
      </c>
      <c r="I21" s="15">
        <v>1176267294.1400001</v>
      </c>
      <c r="J21" s="15">
        <v>1998208542.8300002</v>
      </c>
      <c r="K21" s="15">
        <v>3174475836.9699998</v>
      </c>
      <c r="L21" s="15">
        <v>0</v>
      </c>
      <c r="M21" s="15">
        <v>1046</v>
      </c>
      <c r="N21" s="15">
        <v>1556</v>
      </c>
      <c r="O21" s="15">
        <v>2602</v>
      </c>
      <c r="P21" s="15">
        <v>205618234.45612931</v>
      </c>
      <c r="Q21" s="15">
        <v>306595710.54387069</v>
      </c>
      <c r="R21" s="15">
        <v>512213945</v>
      </c>
      <c r="T21" s="15">
        <v>635</v>
      </c>
      <c r="U21" s="15">
        <v>1025</v>
      </c>
      <c r="V21" s="15">
        <v>1660</v>
      </c>
      <c r="W21" s="15">
        <v>8953.5252955082742</v>
      </c>
      <c r="X21" s="15">
        <v>14478.474704491726</v>
      </c>
      <c r="Y21" s="15">
        <v>23432</v>
      </c>
      <c r="Z21" s="15">
        <v>38881041.443559662</v>
      </c>
      <c r="AA21" s="15">
        <v>60625948.117840342</v>
      </c>
      <c r="AB21" s="15">
        <v>99506989.561399996</v>
      </c>
      <c r="AE21" s="16">
        <f>E21+V21-'[1]связь с ИТОГ ДЕНЬГИ 2024'!C17</f>
        <v>0</v>
      </c>
      <c r="AF21" s="16">
        <f>Y21+H21-'[1]связь с ИТОГ ДЕНЬГИ 2024'!D17</f>
        <v>0</v>
      </c>
      <c r="AG21" s="16">
        <f>K21+AB21-'[1]связь с ИТОГ ДЕНЬГИ 2024'!E17</f>
        <v>1.4009475708007813E-3</v>
      </c>
    </row>
    <row r="22" spans="2:33" ht="15.6">
      <c r="B22" s="12" t="s">
        <v>22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T22" s="15"/>
      <c r="U22" s="15"/>
      <c r="V22" s="15"/>
      <c r="W22" s="15"/>
      <c r="X22" s="15"/>
      <c r="Y22" s="15"/>
      <c r="Z22" s="15"/>
      <c r="AA22" s="15"/>
      <c r="AB22" s="15"/>
      <c r="AE22" s="16">
        <f>E22+V22-'[1]связь с ИТОГ ДЕНЬГИ 2024'!C18</f>
        <v>0</v>
      </c>
      <c r="AF22" s="16">
        <f>Y22+H22-'[1]связь с ИТОГ ДЕНЬГИ 2024'!D18</f>
        <v>0</v>
      </c>
      <c r="AG22" s="16">
        <f>K22+AB22-'[1]связь с ИТОГ ДЕНЬГИ 2024'!E18</f>
        <v>0</v>
      </c>
    </row>
    <row r="23" spans="2:33" ht="15.6">
      <c r="B23" s="14" t="s">
        <v>23</v>
      </c>
      <c r="C23" s="15">
        <v>8694</v>
      </c>
      <c r="D23" s="15">
        <v>10631</v>
      </c>
      <c r="E23" s="15">
        <v>19325</v>
      </c>
      <c r="F23" s="15">
        <v>84834.544890038815</v>
      </c>
      <c r="G23" s="15">
        <v>103735.45510996119</v>
      </c>
      <c r="H23" s="15">
        <v>188570</v>
      </c>
      <c r="I23" s="15">
        <v>275351759.80000001</v>
      </c>
      <c r="J23" s="15">
        <v>356091705.49000001</v>
      </c>
      <c r="K23" s="15">
        <v>631443465.28999996</v>
      </c>
      <c r="M23" s="15">
        <v>14</v>
      </c>
      <c r="N23" s="15">
        <v>16</v>
      </c>
      <c r="O23" s="15">
        <v>30</v>
      </c>
      <c r="P23" s="15">
        <v>2740360</v>
      </c>
      <c r="Q23" s="15">
        <v>3131840</v>
      </c>
      <c r="R23" s="15">
        <v>5872200</v>
      </c>
      <c r="T23" s="15">
        <v>79</v>
      </c>
      <c r="U23" s="15">
        <v>166</v>
      </c>
      <c r="V23" s="15">
        <v>245</v>
      </c>
      <c r="W23" s="15">
        <v>1126.6367346938775</v>
      </c>
      <c r="X23" s="15">
        <v>2367.3632653061222</v>
      </c>
      <c r="Y23" s="15">
        <v>3494</v>
      </c>
      <c r="Z23" s="15">
        <v>6594898.4440856399</v>
      </c>
      <c r="AA23" s="15">
        <v>12351263.370914359</v>
      </c>
      <c r="AB23" s="15">
        <v>18946161.814999998</v>
      </c>
      <c r="AE23" s="16">
        <f>E23+V23-'[1]связь с ИТОГ ДЕНЬГИ 2024'!C19</f>
        <v>0</v>
      </c>
      <c r="AF23" s="16">
        <f>Y23+H23-'[1]связь с ИТОГ ДЕНЬГИ 2024'!D19</f>
        <v>0</v>
      </c>
      <c r="AG23" s="16">
        <f>K23+AB23-'[1]связь с ИТОГ ДЕНЬГИ 2024'!E19</f>
        <v>-4.9997568130493164E-3</v>
      </c>
    </row>
    <row r="24" spans="2:33" ht="15.6" customHeight="1">
      <c r="B24" s="14" t="s">
        <v>24</v>
      </c>
      <c r="C24" s="15">
        <v>4863</v>
      </c>
      <c r="D24" s="15">
        <v>6747</v>
      </c>
      <c r="E24" s="15">
        <v>11610</v>
      </c>
      <c r="F24" s="15">
        <v>42165.267700258402</v>
      </c>
      <c r="G24" s="15">
        <v>58500.732299741605</v>
      </c>
      <c r="H24" s="15">
        <v>100666</v>
      </c>
      <c r="I24" s="15">
        <v>174456951.41999999</v>
      </c>
      <c r="J24" s="15">
        <v>246963997.53</v>
      </c>
      <c r="K24" s="15">
        <v>421420948.94999999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T24" s="15">
        <v>0</v>
      </c>
      <c r="U24" s="15">
        <v>0</v>
      </c>
      <c r="V24" s="15">
        <v>0</v>
      </c>
      <c r="W24" s="15">
        <v>0</v>
      </c>
      <c r="X24" s="15">
        <v>0</v>
      </c>
      <c r="Y24" s="15">
        <v>0</v>
      </c>
      <c r="Z24" s="15">
        <v>0</v>
      </c>
      <c r="AA24" s="15">
        <v>0</v>
      </c>
      <c r="AB24" s="15">
        <v>0</v>
      </c>
      <c r="AE24" s="16">
        <f>E24+V24-'[1]связь с ИТОГ ДЕНЬГИ 2024'!C20</f>
        <v>0</v>
      </c>
      <c r="AF24" s="16">
        <f>Y24+H24-'[1]связь с ИТОГ ДЕНЬГИ 2024'!D20</f>
        <v>0</v>
      </c>
      <c r="AG24" s="16">
        <f>K24+AB24-'[1]связь с ИТОГ ДЕНЬГИ 2024'!E20</f>
        <v>0</v>
      </c>
    </row>
    <row r="25" spans="2:33" ht="15.6" hidden="1">
      <c r="B25" s="18" t="s">
        <v>25</v>
      </c>
      <c r="C25" s="15"/>
      <c r="D25" s="15"/>
      <c r="E25" s="15"/>
      <c r="F25" s="15"/>
      <c r="G25" s="15"/>
      <c r="H25" s="15"/>
      <c r="I25" s="15"/>
      <c r="J25" s="15"/>
      <c r="K25" s="15"/>
      <c r="M25" s="15">
        <v>0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T25" s="15">
        <v>0</v>
      </c>
      <c r="U25" s="15">
        <v>0</v>
      </c>
      <c r="V25" s="15">
        <v>0</v>
      </c>
      <c r="W25" s="15">
        <v>0</v>
      </c>
      <c r="X25" s="15">
        <v>0</v>
      </c>
      <c r="Y25" s="15">
        <v>0</v>
      </c>
      <c r="Z25" s="15">
        <v>0</v>
      </c>
      <c r="AA25" s="15">
        <v>0</v>
      </c>
      <c r="AB25" s="15">
        <v>0</v>
      </c>
      <c r="AE25" s="16">
        <f>E25+V25-'[1]связь с ИТОГ ДЕНЬГИ 2024'!C21</f>
        <v>0</v>
      </c>
      <c r="AF25" s="16">
        <f>Y25+H25-'[1]связь с ИТОГ ДЕНЬГИ 2024'!D21</f>
        <v>0</v>
      </c>
      <c r="AG25" s="16">
        <f>K25+AB25-'[1]связь с ИТОГ ДЕНЬГИ 2024'!E21</f>
        <v>0</v>
      </c>
    </row>
    <row r="26" spans="2:33" ht="15.6" hidden="1">
      <c r="B26" s="14" t="s">
        <v>26</v>
      </c>
      <c r="C26" s="15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T26" s="15">
        <v>0</v>
      </c>
      <c r="U26" s="15">
        <v>0</v>
      </c>
      <c r="V26" s="15">
        <v>0</v>
      </c>
      <c r="W26" s="15">
        <v>0</v>
      </c>
      <c r="X26" s="15">
        <v>0</v>
      </c>
      <c r="Y26" s="15">
        <v>0</v>
      </c>
      <c r="Z26" s="15">
        <v>0</v>
      </c>
      <c r="AA26" s="15">
        <v>0</v>
      </c>
      <c r="AB26" s="15">
        <v>0</v>
      </c>
      <c r="AE26" s="16">
        <f>E26+V26-'[1]связь с ИТОГ ДЕНЬГИ 2024'!C22</f>
        <v>0</v>
      </c>
      <c r="AF26" s="16">
        <f>Y26+H26-'[1]связь с ИТОГ ДЕНЬГИ 2024'!D22</f>
        <v>0</v>
      </c>
      <c r="AG26" s="16">
        <f>K26+AB26-'[1]связь с ИТОГ ДЕНЬГИ 2024'!E22</f>
        <v>0</v>
      </c>
    </row>
    <row r="27" spans="2:33" ht="15.6" hidden="1">
      <c r="B27" s="14" t="s">
        <v>27</v>
      </c>
      <c r="C27" s="15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  <c r="R27" s="15">
        <v>0</v>
      </c>
      <c r="T27" s="15">
        <v>0</v>
      </c>
      <c r="U27" s="15">
        <v>0</v>
      </c>
      <c r="V27" s="15">
        <v>0</v>
      </c>
      <c r="W27" s="15">
        <v>0</v>
      </c>
      <c r="X27" s="15">
        <v>0</v>
      </c>
      <c r="Y27" s="15">
        <v>0</v>
      </c>
      <c r="Z27" s="15">
        <v>0</v>
      </c>
      <c r="AA27" s="15">
        <v>0</v>
      </c>
      <c r="AB27" s="15">
        <v>0</v>
      </c>
      <c r="AE27" s="16">
        <f>E27+V27-'[1]связь с ИТОГ ДЕНЬГИ 2024'!C23</f>
        <v>0</v>
      </c>
      <c r="AF27" s="16">
        <f>Y27+H27-'[1]связь с ИТОГ ДЕНЬГИ 2024'!D23</f>
        <v>0</v>
      </c>
      <c r="AG27" s="16">
        <f>K27+AB27-'[1]связь с ИТОГ ДЕНЬГИ 2024'!E23</f>
        <v>0</v>
      </c>
    </row>
    <row r="28" spans="2:33" ht="15.6" hidden="1">
      <c r="B28" s="14" t="s">
        <v>28</v>
      </c>
      <c r="C28" s="15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T28" s="15">
        <v>0</v>
      </c>
      <c r="U28" s="15">
        <v>0</v>
      </c>
      <c r="V28" s="15">
        <v>0</v>
      </c>
      <c r="W28" s="15">
        <v>0</v>
      </c>
      <c r="X28" s="15">
        <v>0</v>
      </c>
      <c r="Y28" s="15">
        <v>0</v>
      </c>
      <c r="Z28" s="15">
        <v>0</v>
      </c>
      <c r="AA28" s="15">
        <v>0</v>
      </c>
      <c r="AB28" s="15">
        <v>0</v>
      </c>
      <c r="AE28" s="16">
        <f>E28+V28-'[1]связь с ИТОГ ДЕНЬГИ 2024'!C24</f>
        <v>0</v>
      </c>
      <c r="AF28" s="16">
        <f>Y28+H28-'[1]связь с ИТОГ ДЕНЬГИ 2024'!D24</f>
        <v>0</v>
      </c>
      <c r="AG28" s="16">
        <f>K28+AB28-'[1]связь с ИТОГ ДЕНЬГИ 2024'!E24</f>
        <v>0</v>
      </c>
    </row>
    <row r="29" spans="2:33" ht="15.6" hidden="1">
      <c r="B29" s="14" t="s">
        <v>29</v>
      </c>
      <c r="C29" s="15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M29" s="15">
        <v>0</v>
      </c>
      <c r="N29" s="15">
        <v>0</v>
      </c>
      <c r="O29" s="15">
        <v>0</v>
      </c>
      <c r="P29" s="15">
        <v>0</v>
      </c>
      <c r="Q29" s="15">
        <v>0</v>
      </c>
      <c r="R29" s="15">
        <v>0</v>
      </c>
      <c r="T29" s="15">
        <v>0</v>
      </c>
      <c r="U29" s="15">
        <v>0</v>
      </c>
      <c r="V29" s="15">
        <v>0</v>
      </c>
      <c r="W29" s="15">
        <v>0</v>
      </c>
      <c r="X29" s="15">
        <v>0</v>
      </c>
      <c r="Y29" s="15">
        <v>0</v>
      </c>
      <c r="Z29" s="15">
        <v>0</v>
      </c>
      <c r="AA29" s="15">
        <v>0</v>
      </c>
      <c r="AB29" s="15">
        <v>0</v>
      </c>
      <c r="AE29" s="16">
        <f>E29+V29-'[1]связь с ИТОГ ДЕНЬГИ 2024'!C25</f>
        <v>0</v>
      </c>
      <c r="AF29" s="16">
        <f>Y29+H29-'[1]связь с ИТОГ ДЕНЬГИ 2024'!D25</f>
        <v>0</v>
      </c>
      <c r="AG29" s="16">
        <f>K29+AB29-'[1]связь с ИТОГ ДЕНЬГИ 2024'!E25</f>
        <v>0</v>
      </c>
    </row>
    <row r="30" spans="2:33" ht="15.6" hidden="1">
      <c r="B30" s="14" t="s">
        <v>30</v>
      </c>
      <c r="C30" s="15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M30" s="15">
        <v>0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T30" s="15">
        <v>0</v>
      </c>
      <c r="U30" s="15">
        <v>0</v>
      </c>
      <c r="V30" s="15">
        <v>0</v>
      </c>
      <c r="W30" s="15">
        <v>0</v>
      </c>
      <c r="X30" s="15">
        <v>0</v>
      </c>
      <c r="Y30" s="15">
        <v>0</v>
      </c>
      <c r="Z30" s="15">
        <v>0</v>
      </c>
      <c r="AA30" s="15">
        <v>0</v>
      </c>
      <c r="AB30" s="15">
        <v>0</v>
      </c>
      <c r="AE30" s="16">
        <f>E30+V30-'[1]связь с ИТОГ ДЕНЬГИ 2024'!C26</f>
        <v>0</v>
      </c>
      <c r="AF30" s="16">
        <f>Y30+H30-'[1]связь с ИТОГ ДЕНЬГИ 2024'!D26</f>
        <v>0</v>
      </c>
      <c r="AG30" s="16">
        <f>K30+AB30-'[1]связь с ИТОГ ДЕНЬГИ 2024'!E26</f>
        <v>0</v>
      </c>
    </row>
    <row r="31" spans="2:33" ht="15.6" hidden="1">
      <c r="B31" s="14" t="s">
        <v>31</v>
      </c>
      <c r="C31" s="15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  <c r="R31" s="15">
        <v>0</v>
      </c>
      <c r="T31" s="15">
        <v>0</v>
      </c>
      <c r="U31" s="15">
        <v>0</v>
      </c>
      <c r="V31" s="15">
        <v>0</v>
      </c>
      <c r="W31" s="15">
        <v>0</v>
      </c>
      <c r="X31" s="15">
        <v>0</v>
      </c>
      <c r="Y31" s="15">
        <v>0</v>
      </c>
      <c r="Z31" s="15">
        <v>0</v>
      </c>
      <c r="AA31" s="15">
        <v>0</v>
      </c>
      <c r="AB31" s="15">
        <v>0</v>
      </c>
      <c r="AE31" s="16">
        <f>E31+V31-'[1]связь с ИТОГ ДЕНЬГИ 2024'!C27</f>
        <v>0</v>
      </c>
      <c r="AF31" s="16">
        <f>Y31+H31-'[1]связь с ИТОГ ДЕНЬГИ 2024'!D27</f>
        <v>0</v>
      </c>
      <c r="AG31" s="16">
        <f>K31+AB31-'[1]связь с ИТОГ ДЕНЬГИ 2024'!E27</f>
        <v>0</v>
      </c>
    </row>
    <row r="32" spans="2:33" ht="31.2" hidden="1">
      <c r="B32" s="14" t="s">
        <v>32</v>
      </c>
      <c r="C32" s="15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T32" s="15">
        <v>0</v>
      </c>
      <c r="U32" s="15">
        <v>0</v>
      </c>
      <c r="V32" s="15">
        <v>0</v>
      </c>
      <c r="W32" s="15">
        <v>0</v>
      </c>
      <c r="X32" s="15">
        <v>0</v>
      </c>
      <c r="Y32" s="15">
        <v>0</v>
      </c>
      <c r="Z32" s="15">
        <v>0</v>
      </c>
      <c r="AA32" s="15">
        <v>0</v>
      </c>
      <c r="AB32" s="15">
        <v>0</v>
      </c>
      <c r="AE32" s="16">
        <f>E32+V32-'[1]связь с ИТОГ ДЕНЬГИ 2024'!C28</f>
        <v>0</v>
      </c>
      <c r="AF32" s="16">
        <f>Y32+H32-'[1]связь с ИТОГ ДЕНЬГИ 2024'!D28</f>
        <v>0</v>
      </c>
      <c r="AG32" s="16">
        <f>K32+AB32-'[1]связь с ИТОГ ДЕНЬГИ 2024'!E28</f>
        <v>0</v>
      </c>
    </row>
    <row r="33" spans="2:33" ht="15.6" hidden="1">
      <c r="B33" s="14" t="s">
        <v>33</v>
      </c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T33" s="15">
        <v>0</v>
      </c>
      <c r="U33" s="15">
        <v>0</v>
      </c>
      <c r="V33" s="15">
        <v>0</v>
      </c>
      <c r="W33" s="15">
        <v>0</v>
      </c>
      <c r="X33" s="15">
        <v>0</v>
      </c>
      <c r="Y33" s="15">
        <v>0</v>
      </c>
      <c r="Z33" s="15">
        <v>0</v>
      </c>
      <c r="AA33" s="15">
        <v>0</v>
      </c>
      <c r="AB33" s="15">
        <v>0</v>
      </c>
      <c r="AE33" s="16">
        <f>E33+V33-'[1]связь с ИТОГ ДЕНЬГИ 2024'!C29</f>
        <v>0</v>
      </c>
      <c r="AF33" s="16">
        <f>Y33+H33-'[1]связь с ИТОГ ДЕНЬГИ 2024'!D29</f>
        <v>0</v>
      </c>
      <c r="AG33" s="16">
        <f>K33+AB33-'[1]связь с ИТОГ ДЕНЬГИ 2024'!E29</f>
        <v>0</v>
      </c>
    </row>
    <row r="34" spans="2:33" ht="15.6" hidden="1">
      <c r="B34" s="14" t="s">
        <v>34</v>
      </c>
      <c r="C34" s="15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T34" s="15">
        <v>0</v>
      </c>
      <c r="U34" s="15">
        <v>0</v>
      </c>
      <c r="V34" s="15">
        <v>0</v>
      </c>
      <c r="W34" s="15">
        <v>0</v>
      </c>
      <c r="X34" s="15">
        <v>0</v>
      </c>
      <c r="Y34" s="15">
        <v>0</v>
      </c>
      <c r="Z34" s="15">
        <v>0</v>
      </c>
      <c r="AA34" s="15">
        <v>0</v>
      </c>
      <c r="AB34" s="15">
        <v>0</v>
      </c>
      <c r="AE34" s="16">
        <f>E34+V34-'[1]связь с ИТОГ ДЕНЬГИ 2024'!C30</f>
        <v>0</v>
      </c>
      <c r="AF34" s="16">
        <f>Y34+H34-'[1]связь с ИТОГ ДЕНЬГИ 2024'!D30</f>
        <v>0</v>
      </c>
      <c r="AG34" s="16">
        <f>K34+AB34-'[1]связь с ИТОГ ДЕНЬГИ 2024'!E30</f>
        <v>0</v>
      </c>
    </row>
    <row r="35" spans="2:33" ht="15.6">
      <c r="B35" s="14" t="s">
        <v>35</v>
      </c>
      <c r="C35" s="15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  <c r="R35" s="15">
        <v>0</v>
      </c>
      <c r="T35" s="15">
        <v>552</v>
      </c>
      <c r="U35" s="15">
        <v>1123</v>
      </c>
      <c r="V35" s="15">
        <v>1675</v>
      </c>
      <c r="W35" s="15">
        <v>6531.725373134328</v>
      </c>
      <c r="X35" s="15">
        <v>13288.27462686567</v>
      </c>
      <c r="Y35" s="15">
        <v>19820</v>
      </c>
      <c r="Z35" s="15">
        <v>16892316.309092514</v>
      </c>
      <c r="AA35" s="15">
        <v>33129371.186907478</v>
      </c>
      <c r="AB35" s="15">
        <v>50021687.495999992</v>
      </c>
      <c r="AE35" s="16">
        <f>E35+V35-'[1]связь с ИТОГ ДЕНЬГИ 2024'!C31</f>
        <v>0</v>
      </c>
      <c r="AF35" s="16">
        <f>Y35+H35-'[1]связь с ИТОГ ДЕНЬГИ 2024'!D31</f>
        <v>0</v>
      </c>
      <c r="AG35" s="16">
        <f>K35+AB35-'[1]связь с ИТОГ ДЕНЬГИ 2024'!E31</f>
        <v>-4.0000081062316895E-3</v>
      </c>
    </row>
    <row r="36" spans="2:33" ht="15.6">
      <c r="B36" s="14" t="s">
        <v>36</v>
      </c>
      <c r="C36" s="15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T36" s="15">
        <v>55</v>
      </c>
      <c r="U36" s="15">
        <v>125</v>
      </c>
      <c r="V36" s="15">
        <v>180</v>
      </c>
      <c r="W36" s="15">
        <v>550</v>
      </c>
      <c r="X36" s="15">
        <v>1250</v>
      </c>
      <c r="Y36" s="15">
        <v>1800</v>
      </c>
      <c r="Z36" s="15">
        <v>1080196.364797075</v>
      </c>
      <c r="AA36" s="15">
        <v>2488620.4312029243</v>
      </c>
      <c r="AB36" s="15">
        <v>3568816.7959999992</v>
      </c>
      <c r="AE36" s="16">
        <f>E36+V36-'[1]связь с ИТОГ ДЕНЬГИ 2024'!C32</f>
        <v>0</v>
      </c>
      <c r="AF36" s="16">
        <f>Y36+H36-'[1]связь с ИТОГ ДЕНЬГИ 2024'!D32</f>
        <v>0</v>
      </c>
      <c r="AG36" s="16">
        <f>K36+AB36-'[1]связь с ИТОГ ДЕНЬГИ 2024'!E32</f>
        <v>-4.0000006556510925E-3</v>
      </c>
    </row>
    <row r="37" spans="2:33" hidden="1">
      <c r="B37" s="19"/>
      <c r="C37" s="15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T37" s="15">
        <v>0</v>
      </c>
      <c r="U37" s="15">
        <v>0</v>
      </c>
      <c r="V37" s="15">
        <v>0</v>
      </c>
      <c r="W37" s="15">
        <v>0</v>
      </c>
      <c r="X37" s="15">
        <v>0</v>
      </c>
      <c r="Y37" s="15">
        <v>0</v>
      </c>
      <c r="Z37" s="15">
        <v>0</v>
      </c>
      <c r="AA37" s="15">
        <v>0</v>
      </c>
      <c r="AB37" s="15">
        <v>0</v>
      </c>
      <c r="AE37" s="16">
        <f>E37+V37-'[1]связь с ИТОГ ДЕНЬГИ 2024'!C33</f>
        <v>0</v>
      </c>
      <c r="AF37" s="16">
        <f>Y37+H37-'[1]связь с ИТОГ ДЕНЬГИ 2024'!D33</f>
        <v>0</v>
      </c>
      <c r="AG37" s="16">
        <f>K37+AB37-'[1]связь с ИТОГ ДЕНЬГИ 2024'!E33</f>
        <v>0</v>
      </c>
    </row>
    <row r="38" spans="2:33" hidden="1">
      <c r="B38" s="19"/>
      <c r="C38" s="15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T38" s="15">
        <v>0</v>
      </c>
      <c r="U38" s="15">
        <v>0</v>
      </c>
      <c r="V38" s="15">
        <v>0</v>
      </c>
      <c r="W38" s="15">
        <v>0</v>
      </c>
      <c r="X38" s="15">
        <v>0</v>
      </c>
      <c r="Y38" s="15">
        <v>0</v>
      </c>
      <c r="Z38" s="15">
        <v>0</v>
      </c>
      <c r="AA38" s="15">
        <v>0</v>
      </c>
      <c r="AB38" s="15">
        <v>0</v>
      </c>
      <c r="AE38" s="16">
        <f>E38+V38-'[1]связь с ИТОГ ДЕНЬГИ 2024'!C34</f>
        <v>0</v>
      </c>
      <c r="AF38" s="16">
        <f>Y38+H38-'[1]связь с ИТОГ ДЕНЬГИ 2024'!D34</f>
        <v>0</v>
      </c>
      <c r="AG38" s="16">
        <f>K38+AB38-'[1]связь с ИТОГ ДЕНЬГИ 2024'!E34</f>
        <v>0</v>
      </c>
    </row>
    <row r="39" spans="2:33" hidden="1">
      <c r="B39" s="19"/>
      <c r="C39" s="15">
        <v>0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M39" s="15">
        <v>0</v>
      </c>
      <c r="N39" s="15">
        <v>0</v>
      </c>
      <c r="O39" s="15">
        <v>0</v>
      </c>
      <c r="P39" s="15">
        <v>0</v>
      </c>
      <c r="Q39" s="15">
        <v>0</v>
      </c>
      <c r="R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E39" s="16">
        <f>E39+V39-'[1]связь с ИТОГ ДЕНЬГИ 2024'!C35</f>
        <v>0</v>
      </c>
      <c r="AF39" s="16">
        <f>Y39+H39-'[1]связь с ИТОГ ДЕНЬГИ 2024'!D35</f>
        <v>0</v>
      </c>
      <c r="AG39" s="16">
        <f>K39+AB39-'[1]связь с ИТОГ ДЕНЬГИ 2024'!E35</f>
        <v>0</v>
      </c>
    </row>
    <row r="40" spans="2:33">
      <c r="B40" s="17" t="s">
        <v>37</v>
      </c>
      <c r="C40" s="15">
        <v>13557</v>
      </c>
      <c r="D40" s="15">
        <v>17378</v>
      </c>
      <c r="E40" s="15">
        <v>30935</v>
      </c>
      <c r="F40" s="15">
        <v>126999.81259029722</v>
      </c>
      <c r="G40" s="15">
        <v>162236.1874097028</v>
      </c>
      <c r="H40" s="15">
        <v>289236</v>
      </c>
      <c r="I40" s="15">
        <v>449808711.22000003</v>
      </c>
      <c r="J40" s="15">
        <v>603055703.01999998</v>
      </c>
      <c r="K40" s="15">
        <v>1052864414.24</v>
      </c>
      <c r="L40" s="15">
        <v>0</v>
      </c>
      <c r="M40" s="15">
        <v>14</v>
      </c>
      <c r="N40" s="15">
        <v>16</v>
      </c>
      <c r="O40" s="15">
        <v>30</v>
      </c>
      <c r="P40" s="15">
        <v>2740360</v>
      </c>
      <c r="Q40" s="15">
        <v>3131840</v>
      </c>
      <c r="R40" s="15">
        <v>5872200</v>
      </c>
      <c r="T40" s="15">
        <v>686</v>
      </c>
      <c r="U40" s="15">
        <v>1414</v>
      </c>
      <c r="V40" s="15">
        <v>2100</v>
      </c>
      <c r="W40" s="15">
        <v>8208.3621078282049</v>
      </c>
      <c r="X40" s="15">
        <v>16905.637892171791</v>
      </c>
      <c r="Y40" s="15">
        <v>25114</v>
      </c>
      <c r="Z40" s="15">
        <v>24567411.117975228</v>
      </c>
      <c r="AA40" s="15">
        <v>47969254.989024766</v>
      </c>
      <c r="AB40" s="15">
        <v>72536666.106999993</v>
      </c>
      <c r="AE40" s="16">
        <f>E40+V40-'[1]связь с ИТОГ ДЕНЬГИ 2024'!C36</f>
        <v>0</v>
      </c>
      <c r="AF40" s="16">
        <f>Y40+H40-'[1]связь с ИТОГ ДЕНЬГИ 2024'!D36</f>
        <v>0</v>
      </c>
      <c r="AG40" s="16">
        <f>K40+AB40-'[1]связь с ИТОГ ДЕНЬГИ 2024'!E36</f>
        <v>-1.2999534606933594E-2</v>
      </c>
    </row>
    <row r="41" spans="2:33" ht="15.6">
      <c r="B41" s="12" t="s">
        <v>38</v>
      </c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T41" s="15"/>
      <c r="U41" s="15"/>
      <c r="V41" s="15"/>
      <c r="W41" s="15"/>
      <c r="X41" s="15"/>
      <c r="Y41" s="15"/>
      <c r="Z41" s="15"/>
      <c r="AA41" s="15"/>
      <c r="AB41" s="15"/>
      <c r="AE41" s="16">
        <f>E41+V41-'[1]связь с ИТОГ ДЕНЬГИ 2024'!C37</f>
        <v>0</v>
      </c>
      <c r="AF41" s="16">
        <f>Y41+H41-'[1]связь с ИТОГ ДЕНЬГИ 2024'!D37</f>
        <v>0</v>
      </c>
      <c r="AG41" s="16">
        <f>K41+AB41-'[1]связь с ИТОГ ДЕНЬГИ 2024'!E37</f>
        <v>0</v>
      </c>
    </row>
    <row r="42" spans="2:33" ht="15.6">
      <c r="B42" s="12" t="s">
        <v>39</v>
      </c>
      <c r="C42" s="15">
        <v>204</v>
      </c>
      <c r="D42" s="15">
        <v>671</v>
      </c>
      <c r="E42" s="15">
        <v>875</v>
      </c>
      <c r="F42" s="15">
        <v>1885.6594285714286</v>
      </c>
      <c r="G42" s="15">
        <v>6202.3405714285718</v>
      </c>
      <c r="H42" s="15">
        <v>8088</v>
      </c>
      <c r="I42" s="15">
        <v>3933222.29</v>
      </c>
      <c r="J42" s="15">
        <v>12998508.529999999</v>
      </c>
      <c r="K42" s="15">
        <v>16931730.82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E42" s="16">
        <f>E42+V42-'[1]связь с ИТОГ ДЕНЬГИ 2024'!C38</f>
        <v>0</v>
      </c>
      <c r="AF42" s="16">
        <f>Y42+H42-'[1]связь с ИТОГ ДЕНЬГИ 2024'!D38</f>
        <v>0</v>
      </c>
      <c r="AG42" s="16">
        <f>K42+AB42-'[1]связь с ИТОГ ДЕНЬГИ 2024'!E38</f>
        <v>0</v>
      </c>
    </row>
    <row r="43" spans="2:33" ht="15.6">
      <c r="B43" s="12" t="s">
        <v>40</v>
      </c>
      <c r="C43" s="15">
        <v>43</v>
      </c>
      <c r="D43" s="15">
        <v>657</v>
      </c>
      <c r="E43" s="15">
        <v>700</v>
      </c>
      <c r="F43" s="15">
        <v>428.7714285714286</v>
      </c>
      <c r="G43" s="15">
        <v>6551.2285714285717</v>
      </c>
      <c r="H43" s="15">
        <v>6980</v>
      </c>
      <c r="I43" s="15">
        <v>996294.63</v>
      </c>
      <c r="J43" s="15">
        <v>13694162.49</v>
      </c>
      <c r="K43" s="15">
        <v>14690457.120000001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E43" s="16">
        <f>E43+V43-'[1]связь с ИТОГ ДЕНЬГИ 2024'!C39</f>
        <v>0</v>
      </c>
      <c r="AF43" s="16">
        <f>Y43+H43-'[1]связь с ИТОГ ДЕНЬГИ 2024'!D39</f>
        <v>0</v>
      </c>
      <c r="AG43" s="16">
        <f>K43+AB43-'[1]связь с ИТОГ ДЕНЬГИ 2024'!E39</f>
        <v>0</v>
      </c>
    </row>
    <row r="44" spans="2:33" ht="15.6">
      <c r="B44" s="12" t="s">
        <v>41</v>
      </c>
      <c r="C44" s="15">
        <v>278</v>
      </c>
      <c r="D44" s="15">
        <v>162</v>
      </c>
      <c r="E44" s="15">
        <v>440</v>
      </c>
      <c r="F44" s="15">
        <v>2867.8227272727272</v>
      </c>
      <c r="G44" s="15">
        <v>1671.1772727272728</v>
      </c>
      <c r="H44" s="15">
        <v>4539</v>
      </c>
      <c r="I44" s="15">
        <v>5626248.1699999999</v>
      </c>
      <c r="J44" s="15">
        <v>3262707.84</v>
      </c>
      <c r="K44" s="15">
        <v>8888956.0099999998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E44" s="16">
        <f>E44+V44-'[1]связь с ИТОГ ДЕНЬГИ 2024'!C40</f>
        <v>0</v>
      </c>
      <c r="AF44" s="16">
        <f>Y44+H44-'[1]связь с ИТОГ ДЕНЬГИ 2024'!D40</f>
        <v>0</v>
      </c>
      <c r="AG44" s="16">
        <f>K44+AB44-'[1]связь с ИТОГ ДЕНЬГИ 2024'!E40</f>
        <v>0</v>
      </c>
    </row>
    <row r="45" spans="2:33" ht="15.6">
      <c r="B45" s="12" t="s">
        <v>42</v>
      </c>
      <c r="C45" s="15">
        <v>296</v>
      </c>
      <c r="D45" s="15">
        <v>214</v>
      </c>
      <c r="E45" s="15">
        <v>510</v>
      </c>
      <c r="F45" s="15">
        <v>3011.6549019607842</v>
      </c>
      <c r="G45" s="15">
        <v>2177.3450980392154</v>
      </c>
      <c r="H45" s="15">
        <v>5189</v>
      </c>
      <c r="I45" s="15">
        <v>6229476.5999999996</v>
      </c>
      <c r="J45" s="15">
        <v>4198162.82</v>
      </c>
      <c r="K45" s="15">
        <v>10427639.42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E45" s="16">
        <f>E45+V45-'[1]связь с ИТОГ ДЕНЬГИ 2024'!C41</f>
        <v>0</v>
      </c>
      <c r="AF45" s="16">
        <f>Y45+H45-'[1]связь с ИТОГ ДЕНЬГИ 2024'!D41</f>
        <v>0</v>
      </c>
      <c r="AG45" s="16">
        <f>K45+AB45-'[1]связь с ИТОГ ДЕНЬГИ 2024'!E41</f>
        <v>0</v>
      </c>
    </row>
    <row r="46" spans="2:33" ht="15.6">
      <c r="B46" s="12" t="s">
        <v>43</v>
      </c>
      <c r="C46" s="15">
        <v>4</v>
      </c>
      <c r="D46" s="15">
        <v>366</v>
      </c>
      <c r="E46" s="15">
        <v>370</v>
      </c>
      <c r="F46" s="15">
        <v>41.178378378378376</v>
      </c>
      <c r="G46" s="15">
        <v>3767.8216216216215</v>
      </c>
      <c r="H46" s="15">
        <v>3809</v>
      </c>
      <c r="I46" s="15">
        <v>79469.91</v>
      </c>
      <c r="J46" s="15">
        <v>7478916.5499999998</v>
      </c>
      <c r="K46" s="15">
        <v>7558386.46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E46" s="16">
        <f>E46+V46-'[1]связь с ИТОГ ДЕНЬГИ 2024'!C42</f>
        <v>0</v>
      </c>
      <c r="AF46" s="16">
        <f>Y46+H46-'[1]связь с ИТОГ ДЕНЬГИ 2024'!D42</f>
        <v>0</v>
      </c>
      <c r="AG46" s="16">
        <f>K46+AB46-'[1]связь с ИТОГ ДЕНЬГИ 2024'!E42</f>
        <v>0</v>
      </c>
    </row>
    <row r="47" spans="2:33" ht="15.6">
      <c r="B47" s="12" t="s">
        <v>44</v>
      </c>
      <c r="C47" s="15">
        <v>102</v>
      </c>
      <c r="D47" s="15">
        <v>908</v>
      </c>
      <c r="E47" s="15">
        <v>1010</v>
      </c>
      <c r="F47" s="15">
        <v>1015.960396039604</v>
      </c>
      <c r="G47" s="15">
        <v>9044.0396039603966</v>
      </c>
      <c r="H47" s="15">
        <v>10060</v>
      </c>
      <c r="I47" s="15">
        <v>1922735.58</v>
      </c>
      <c r="J47" s="15">
        <v>19208144.140000001</v>
      </c>
      <c r="K47" s="15">
        <v>21130879.719999999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E47" s="16">
        <f>E47+V47-'[1]связь с ИТОГ ДЕНЬГИ 2024'!C43</f>
        <v>0</v>
      </c>
      <c r="AF47" s="16">
        <f>Y47+H47-'[1]связь с ИТОГ ДЕНЬГИ 2024'!D43</f>
        <v>0</v>
      </c>
      <c r="AG47" s="16">
        <f>K47+AB47-'[1]связь с ИТОГ ДЕНЬГИ 2024'!E43</f>
        <v>0</v>
      </c>
    </row>
    <row r="48" spans="2:33" ht="15.6" hidden="1">
      <c r="B48" s="12" t="s">
        <v>45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E48" s="16">
        <f>E48+V48-'[1]связь с ИТОГ ДЕНЬГИ 2024'!C44</f>
        <v>0</v>
      </c>
      <c r="AF48" s="16">
        <f>Y48+H48-'[1]связь с ИТОГ ДЕНЬГИ 2024'!D44</f>
        <v>0</v>
      </c>
      <c r="AG48" s="16">
        <f>K48+AB48-'[1]связь с ИТОГ ДЕНЬГИ 2024'!E44</f>
        <v>0</v>
      </c>
    </row>
    <row r="49" spans="2:33" ht="15.6">
      <c r="B49" s="12" t="s">
        <v>46</v>
      </c>
      <c r="C49" s="15">
        <v>7</v>
      </c>
      <c r="D49" s="15">
        <v>853</v>
      </c>
      <c r="E49" s="15">
        <v>860</v>
      </c>
      <c r="F49" s="15">
        <v>62.560465116279062</v>
      </c>
      <c r="G49" s="15">
        <v>7623.4395348837206</v>
      </c>
      <c r="H49" s="15">
        <v>7686</v>
      </c>
      <c r="I49" s="15">
        <v>157999.51999999999</v>
      </c>
      <c r="J49" s="15">
        <v>17899066.030000001</v>
      </c>
      <c r="K49" s="15">
        <v>18057065.550000001</v>
      </c>
      <c r="M49" s="15">
        <v>0</v>
      </c>
      <c r="N49" s="15">
        <v>0</v>
      </c>
      <c r="O49" s="15">
        <v>0</v>
      </c>
      <c r="P49" s="15">
        <v>0</v>
      </c>
      <c r="Q49" s="15">
        <v>0</v>
      </c>
      <c r="R49" s="15">
        <v>0</v>
      </c>
      <c r="T49" s="15">
        <v>0</v>
      </c>
      <c r="U49" s="15">
        <v>0</v>
      </c>
      <c r="V49" s="15">
        <v>0</v>
      </c>
      <c r="W49" s="15">
        <v>0</v>
      </c>
      <c r="X49" s="15">
        <v>0</v>
      </c>
      <c r="Y49" s="15">
        <v>0</v>
      </c>
      <c r="Z49" s="15">
        <v>0</v>
      </c>
      <c r="AA49" s="15">
        <v>0</v>
      </c>
      <c r="AB49" s="15">
        <v>0</v>
      </c>
      <c r="AE49" s="16">
        <f>E49+V49-'[1]связь с ИТОГ ДЕНЬГИ 2024'!C45</f>
        <v>0</v>
      </c>
      <c r="AF49" s="16">
        <f>Y49+H49-'[1]связь с ИТОГ ДЕНЬГИ 2024'!D45</f>
        <v>0</v>
      </c>
      <c r="AG49" s="16">
        <f>K49+AB49-'[1]связь с ИТОГ ДЕНЬГИ 2024'!E45</f>
        <v>0</v>
      </c>
    </row>
    <row r="50" spans="2:33" ht="15.6" hidden="1">
      <c r="B50" s="12" t="s">
        <v>47</v>
      </c>
      <c r="C50" s="15">
        <v>0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M50" s="15">
        <v>0</v>
      </c>
      <c r="N50" s="15">
        <v>0</v>
      </c>
      <c r="O50" s="15">
        <v>0</v>
      </c>
      <c r="P50" s="15">
        <v>0</v>
      </c>
      <c r="Q50" s="15">
        <v>0</v>
      </c>
      <c r="R50" s="15">
        <v>0</v>
      </c>
      <c r="T50" s="15">
        <v>0</v>
      </c>
      <c r="U50" s="15">
        <v>0</v>
      </c>
      <c r="V50" s="15">
        <v>0</v>
      </c>
      <c r="W50" s="15">
        <v>0</v>
      </c>
      <c r="X50" s="15">
        <v>0</v>
      </c>
      <c r="Y50" s="15">
        <v>0</v>
      </c>
      <c r="Z50" s="15">
        <v>0</v>
      </c>
      <c r="AA50" s="15">
        <v>0</v>
      </c>
      <c r="AB50" s="15">
        <v>0</v>
      </c>
      <c r="AE50" s="16">
        <f>E50+V50-'[1]связь с ИТОГ ДЕНЬГИ 2024'!C46</f>
        <v>0</v>
      </c>
      <c r="AF50" s="16">
        <f>Y50+H50-'[1]связь с ИТОГ ДЕНЬГИ 2024'!D46</f>
        <v>0</v>
      </c>
      <c r="AG50" s="16">
        <f>K50+AB50-'[1]связь с ИТОГ ДЕНЬГИ 2024'!E46</f>
        <v>0</v>
      </c>
    </row>
    <row r="51" spans="2:33" ht="15.6">
      <c r="B51" s="12" t="s">
        <v>48</v>
      </c>
      <c r="C51" s="15">
        <v>3</v>
      </c>
      <c r="D51" s="15">
        <v>227</v>
      </c>
      <c r="E51" s="15">
        <v>230</v>
      </c>
      <c r="F51" s="15">
        <v>31.539130434782606</v>
      </c>
      <c r="G51" s="15">
        <v>2386.4608695652173</v>
      </c>
      <c r="H51" s="15">
        <v>2418</v>
      </c>
      <c r="I51" s="15">
        <v>68766.5</v>
      </c>
      <c r="J51" s="15">
        <v>4647496.93</v>
      </c>
      <c r="K51" s="15">
        <v>4716263.43</v>
      </c>
      <c r="M51" s="15">
        <v>0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T51" s="15">
        <v>0</v>
      </c>
      <c r="U51" s="15">
        <v>0</v>
      </c>
      <c r="V51" s="15">
        <v>0</v>
      </c>
      <c r="W51" s="15">
        <v>0</v>
      </c>
      <c r="X51" s="15">
        <v>0</v>
      </c>
      <c r="Y51" s="15">
        <v>0</v>
      </c>
      <c r="Z51" s="15">
        <v>0</v>
      </c>
      <c r="AA51" s="15">
        <v>0</v>
      </c>
      <c r="AB51" s="15">
        <v>0</v>
      </c>
      <c r="AE51" s="16">
        <f>E51+V51-'[1]связь с ИТОГ ДЕНЬГИ 2024'!C47</f>
        <v>0</v>
      </c>
      <c r="AF51" s="16">
        <f>Y51+H51-'[1]связь с ИТОГ ДЕНЬГИ 2024'!D47</f>
        <v>0</v>
      </c>
      <c r="AG51" s="16">
        <f>K51+AB51-'[1]связь с ИТОГ ДЕНЬГИ 2024'!E47</f>
        <v>0</v>
      </c>
    </row>
    <row r="52" spans="2:33" ht="15.6">
      <c r="B52" s="12" t="s">
        <v>49</v>
      </c>
      <c r="C52" s="15">
        <v>648</v>
      </c>
      <c r="D52" s="15">
        <v>392</v>
      </c>
      <c r="E52" s="15">
        <v>1040</v>
      </c>
      <c r="F52" s="15">
        <v>5580.2769230769236</v>
      </c>
      <c r="G52" s="15">
        <v>3375.7230769230773</v>
      </c>
      <c r="H52" s="15">
        <v>8956</v>
      </c>
      <c r="I52" s="15">
        <v>12882763.23</v>
      </c>
      <c r="J52" s="15">
        <v>7455000.54</v>
      </c>
      <c r="K52" s="15">
        <v>20337763.77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T52" s="15">
        <v>0</v>
      </c>
      <c r="U52" s="15">
        <v>0</v>
      </c>
      <c r="V52" s="15">
        <v>0</v>
      </c>
      <c r="W52" s="15">
        <v>0</v>
      </c>
      <c r="X52" s="15">
        <v>0</v>
      </c>
      <c r="Y52" s="15">
        <v>0</v>
      </c>
      <c r="Z52" s="15">
        <v>0</v>
      </c>
      <c r="AA52" s="15">
        <v>0</v>
      </c>
      <c r="AB52" s="15">
        <v>0</v>
      </c>
      <c r="AE52" s="16">
        <f>E52+V52-'[1]связь с ИТОГ ДЕНЬГИ 2024'!C48</f>
        <v>0</v>
      </c>
      <c r="AF52" s="16">
        <f>Y52+H52-'[1]связь с ИТОГ ДЕНЬГИ 2024'!D48</f>
        <v>0</v>
      </c>
      <c r="AG52" s="16">
        <f>K52+AB52-'[1]связь с ИТОГ ДЕНЬГИ 2024'!E48</f>
        <v>0</v>
      </c>
    </row>
    <row r="53" spans="2:33" ht="15.6">
      <c r="B53" s="12" t="s">
        <v>50</v>
      </c>
      <c r="C53" s="15">
        <v>1607</v>
      </c>
      <c r="D53" s="15">
        <v>8583</v>
      </c>
      <c r="E53" s="15">
        <v>10190</v>
      </c>
      <c r="F53" s="15">
        <v>14927.437193326792</v>
      </c>
      <c r="G53" s="15">
        <v>79727.562806673217</v>
      </c>
      <c r="H53" s="15">
        <v>94655.000000000015</v>
      </c>
      <c r="I53" s="15">
        <v>43516001.950000003</v>
      </c>
      <c r="J53" s="15">
        <v>239908430.41</v>
      </c>
      <c r="K53" s="15">
        <v>283424432.36000001</v>
      </c>
      <c r="M53" s="15">
        <v>0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T53" s="15">
        <v>5</v>
      </c>
      <c r="U53" s="15">
        <v>44</v>
      </c>
      <c r="V53" s="15">
        <v>49</v>
      </c>
      <c r="W53" s="15">
        <v>70</v>
      </c>
      <c r="X53" s="15">
        <v>616</v>
      </c>
      <c r="Y53" s="15">
        <v>686</v>
      </c>
      <c r="Z53" s="15">
        <v>392966.29585555563</v>
      </c>
      <c r="AA53" s="15">
        <v>3143730.366844445</v>
      </c>
      <c r="AB53" s="15">
        <v>3536696.6627000007</v>
      </c>
      <c r="AE53" s="16">
        <f>E53+V53-'[1]связь с ИТОГ ДЕНЬГИ 2024'!C49</f>
        <v>0</v>
      </c>
      <c r="AF53" s="16">
        <f>Y53+H53-'[1]связь с ИТОГ ДЕНЬГИ 2024'!D49</f>
        <v>0</v>
      </c>
      <c r="AG53" s="16">
        <f>K53+AB53-'[1]связь с ИТОГ ДЕНЬГИ 2024'!E49</f>
        <v>2.7000308036804199E-3</v>
      </c>
    </row>
    <row r="54" spans="2:33" ht="15.6">
      <c r="B54" s="12" t="s">
        <v>51</v>
      </c>
      <c r="C54" s="15">
        <v>113</v>
      </c>
      <c r="D54" s="15">
        <v>227</v>
      </c>
      <c r="E54" s="15">
        <v>340</v>
      </c>
      <c r="F54" s="15">
        <v>1166.2264705882353</v>
      </c>
      <c r="G54" s="15">
        <v>2342.7735294117647</v>
      </c>
      <c r="H54" s="15">
        <v>3509</v>
      </c>
      <c r="I54" s="15">
        <v>2274570.31</v>
      </c>
      <c r="J54" s="15">
        <v>4779360.0599999996</v>
      </c>
      <c r="K54" s="15">
        <v>7053930.3699999992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T54" s="15">
        <v>0</v>
      </c>
      <c r="U54" s="15">
        <v>0</v>
      </c>
      <c r="V54" s="15">
        <v>0</v>
      </c>
      <c r="W54" s="15">
        <v>0</v>
      </c>
      <c r="X54" s="15">
        <v>0</v>
      </c>
      <c r="Y54" s="15">
        <v>0</v>
      </c>
      <c r="Z54" s="15">
        <v>0</v>
      </c>
      <c r="AA54" s="15">
        <v>0</v>
      </c>
      <c r="AB54" s="15">
        <v>0</v>
      </c>
      <c r="AE54" s="16">
        <f>E54+V54-'[1]связь с ИТОГ ДЕНЬГИ 2024'!C50</f>
        <v>0</v>
      </c>
      <c r="AF54" s="16">
        <f>Y54+H54-'[1]связь с ИТОГ ДЕНЬГИ 2024'!D50</f>
        <v>0</v>
      </c>
      <c r="AG54" s="16">
        <f>K54+AB54-'[1]связь с ИТОГ ДЕНЬГИ 2024'!E50</f>
        <v>0</v>
      </c>
    </row>
    <row r="55" spans="2:33" ht="15.6">
      <c r="B55" s="12" t="s">
        <v>52</v>
      </c>
      <c r="C55" s="15">
        <v>1027</v>
      </c>
      <c r="D55" s="15">
        <v>5494</v>
      </c>
      <c r="E55" s="15">
        <v>6521</v>
      </c>
      <c r="F55" s="15">
        <v>9650.2721975157183</v>
      </c>
      <c r="G55" s="15">
        <v>51624.727802484282</v>
      </c>
      <c r="H55" s="15">
        <v>61275</v>
      </c>
      <c r="I55" s="15">
        <v>26308516.600000001</v>
      </c>
      <c r="J55" s="15">
        <v>139060052.75999999</v>
      </c>
      <c r="K55" s="15">
        <v>165368569.35999998</v>
      </c>
      <c r="M55" s="15">
        <v>0</v>
      </c>
      <c r="N55" s="15">
        <v>0</v>
      </c>
      <c r="O55" s="15">
        <v>0</v>
      </c>
      <c r="P55" s="15">
        <v>0</v>
      </c>
      <c r="Q55" s="15">
        <v>0</v>
      </c>
      <c r="R55" s="15">
        <v>0</v>
      </c>
      <c r="T55" s="15">
        <v>14</v>
      </c>
      <c r="U55" s="15">
        <v>35</v>
      </c>
      <c r="V55" s="15">
        <v>49</v>
      </c>
      <c r="W55" s="15">
        <v>196</v>
      </c>
      <c r="X55" s="15">
        <v>490</v>
      </c>
      <c r="Y55" s="15">
        <v>686</v>
      </c>
      <c r="Z55" s="15">
        <v>966422.92527267442</v>
      </c>
      <c r="AA55" s="15">
        <v>2570273.7374273255</v>
      </c>
      <c r="AB55" s="15">
        <v>3536696.6626999998</v>
      </c>
      <c r="AE55" s="16">
        <f>E55+V55-'[1]связь с ИТОГ ДЕНЬГИ 2024'!C51</f>
        <v>0</v>
      </c>
      <c r="AF55" s="16">
        <f>Y55+H55-'[1]связь с ИТОГ ДЕНЬГИ 2024'!D51</f>
        <v>0</v>
      </c>
      <c r="AG55" s="16">
        <f>K55+AB55-'[1]связь с ИТОГ ДЕНЬГИ 2024'!E51</f>
        <v>2.7000308036804199E-3</v>
      </c>
    </row>
    <row r="56" spans="2:33" ht="15.6">
      <c r="B56" s="12" t="s">
        <v>53</v>
      </c>
      <c r="C56" s="15">
        <v>247</v>
      </c>
      <c r="D56" s="15">
        <v>373</v>
      </c>
      <c r="E56" s="15">
        <v>620</v>
      </c>
      <c r="F56" s="15">
        <v>2513.4241935483869</v>
      </c>
      <c r="G56" s="15">
        <v>3795.5758064516131</v>
      </c>
      <c r="H56" s="15">
        <v>6309</v>
      </c>
      <c r="I56" s="15">
        <v>5424780.5300000003</v>
      </c>
      <c r="J56" s="15">
        <v>6738464.3499999996</v>
      </c>
      <c r="K56" s="15">
        <v>12163244.879999999</v>
      </c>
      <c r="M56" s="15">
        <v>0</v>
      </c>
      <c r="N56" s="15">
        <v>0</v>
      </c>
      <c r="O56" s="15">
        <v>0</v>
      </c>
      <c r="P56" s="15">
        <v>0</v>
      </c>
      <c r="Q56" s="15">
        <v>0</v>
      </c>
      <c r="R56" s="15">
        <v>0</v>
      </c>
      <c r="T56" s="15">
        <v>0</v>
      </c>
      <c r="U56" s="15">
        <v>0</v>
      </c>
      <c r="V56" s="15">
        <v>0</v>
      </c>
      <c r="W56" s="15">
        <v>0</v>
      </c>
      <c r="X56" s="15">
        <v>0</v>
      </c>
      <c r="Y56" s="15">
        <v>0</v>
      </c>
      <c r="Z56" s="15">
        <v>0</v>
      </c>
      <c r="AA56" s="15">
        <v>0</v>
      </c>
      <c r="AB56" s="15">
        <v>0</v>
      </c>
      <c r="AE56" s="16">
        <f>E56+V56-'[1]связь с ИТОГ ДЕНЬГИ 2024'!C52</f>
        <v>0</v>
      </c>
      <c r="AF56" s="16">
        <f>Y56+H56-'[1]связь с ИТОГ ДЕНЬГИ 2024'!D52</f>
        <v>0</v>
      </c>
      <c r="AG56" s="16">
        <f>K56+AB56-'[1]связь с ИТОГ ДЕНЬГИ 2024'!E52</f>
        <v>0</v>
      </c>
    </row>
    <row r="57" spans="2:33" ht="15.6">
      <c r="B57" s="12" t="s">
        <v>54</v>
      </c>
      <c r="C57" s="15">
        <v>44</v>
      </c>
      <c r="D57" s="15">
        <v>666</v>
      </c>
      <c r="E57" s="15">
        <v>710</v>
      </c>
      <c r="F57" s="15">
        <v>407.77464788732391</v>
      </c>
      <c r="G57" s="15">
        <v>6172.2253521126759</v>
      </c>
      <c r="H57" s="15">
        <v>6580</v>
      </c>
      <c r="I57" s="15">
        <v>780392.5</v>
      </c>
      <c r="J57" s="15">
        <v>13415564.310000001</v>
      </c>
      <c r="K57" s="15">
        <v>14195956.810000001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E57" s="16">
        <f>E57+V57-'[1]связь с ИТОГ ДЕНЬГИ 2024'!C53</f>
        <v>0</v>
      </c>
      <c r="AF57" s="16">
        <f>Y57+H57-'[1]связь с ИТОГ ДЕНЬГИ 2024'!D53</f>
        <v>0</v>
      </c>
      <c r="AG57" s="16">
        <f>K57+AB57-'[1]связь с ИТОГ ДЕНЬГИ 2024'!E53</f>
        <v>0</v>
      </c>
    </row>
    <row r="58" spans="2:33" ht="15.6">
      <c r="B58" s="12" t="s">
        <v>55</v>
      </c>
      <c r="C58" s="15">
        <v>179</v>
      </c>
      <c r="D58" s="15">
        <v>51</v>
      </c>
      <c r="E58" s="15">
        <v>230</v>
      </c>
      <c r="F58" s="15">
        <v>1772.8782608695653</v>
      </c>
      <c r="G58" s="15">
        <v>505.12173913043478</v>
      </c>
      <c r="H58" s="15">
        <v>2278</v>
      </c>
      <c r="I58" s="15">
        <v>4721342.63</v>
      </c>
      <c r="J58" s="15">
        <v>212310.46</v>
      </c>
      <c r="K58" s="15">
        <v>4933653.09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T58" s="15">
        <v>0</v>
      </c>
      <c r="U58" s="15">
        <v>0</v>
      </c>
      <c r="V58" s="15">
        <v>0</v>
      </c>
      <c r="W58" s="15">
        <v>0</v>
      </c>
      <c r="X58" s="15">
        <v>0</v>
      </c>
      <c r="Y58" s="15">
        <v>0</v>
      </c>
      <c r="Z58" s="15">
        <v>0</v>
      </c>
      <c r="AA58" s="15">
        <v>0</v>
      </c>
      <c r="AB58" s="15">
        <v>0</v>
      </c>
      <c r="AE58" s="16">
        <f>E58+V58-'[1]связь с ИТОГ ДЕНЬГИ 2024'!C54</f>
        <v>0</v>
      </c>
      <c r="AF58" s="16">
        <f>Y58+H58-'[1]связь с ИТОГ ДЕНЬГИ 2024'!D54</f>
        <v>0</v>
      </c>
      <c r="AG58" s="16">
        <f>K58+AB58-'[1]связь с ИТОГ ДЕНЬГИ 2024'!E54</f>
        <v>0</v>
      </c>
    </row>
    <row r="59" spans="2:33" ht="15.6">
      <c r="B59" s="12" t="s">
        <v>56</v>
      </c>
      <c r="C59" s="15">
        <v>925</v>
      </c>
      <c r="D59" s="15">
        <v>1205</v>
      </c>
      <c r="E59" s="15">
        <v>2130</v>
      </c>
      <c r="F59" s="15">
        <v>10180.211267605635</v>
      </c>
      <c r="G59" s="15">
        <v>13261.788732394367</v>
      </c>
      <c r="H59" s="15">
        <v>23442</v>
      </c>
      <c r="I59" s="15">
        <v>28091361.129999999</v>
      </c>
      <c r="J59" s="15">
        <v>36129030.060000002</v>
      </c>
      <c r="K59" s="15">
        <v>64220391.189999998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T59" s="15">
        <v>0</v>
      </c>
      <c r="U59" s="15">
        <v>0</v>
      </c>
      <c r="V59" s="15">
        <v>0</v>
      </c>
      <c r="W59" s="15">
        <v>0</v>
      </c>
      <c r="X59" s="15">
        <v>0</v>
      </c>
      <c r="Y59" s="15">
        <v>0</v>
      </c>
      <c r="Z59" s="15">
        <v>0</v>
      </c>
      <c r="AA59" s="15">
        <v>0</v>
      </c>
      <c r="AB59" s="15">
        <v>0</v>
      </c>
      <c r="AE59" s="16">
        <f>E59+V59-'[1]связь с ИТОГ ДЕНЬГИ 2024'!C55</f>
        <v>0</v>
      </c>
      <c r="AF59" s="16">
        <f>Y59+H59-'[1]связь с ИТОГ ДЕНЬГИ 2024'!D55</f>
        <v>0</v>
      </c>
      <c r="AG59" s="16">
        <f>K59+AB59-'[1]связь с ИТОГ ДЕНЬГИ 2024'!E55</f>
        <v>0</v>
      </c>
    </row>
    <row r="60" spans="2:33" ht="15.6">
      <c r="B60" s="12" t="s">
        <v>57</v>
      </c>
      <c r="C60" s="15">
        <v>172</v>
      </c>
      <c r="D60" s="15">
        <v>998</v>
      </c>
      <c r="E60" s="15">
        <v>1170</v>
      </c>
      <c r="F60" s="15">
        <v>1890.5299145299145</v>
      </c>
      <c r="G60" s="15">
        <v>10969.470085470086</v>
      </c>
      <c r="H60" s="15">
        <v>12860</v>
      </c>
      <c r="I60" s="15">
        <v>4638665.88</v>
      </c>
      <c r="J60" s="15">
        <v>27500584.850000001</v>
      </c>
      <c r="K60" s="15">
        <v>32139250.73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T60" s="15">
        <v>0</v>
      </c>
      <c r="U60" s="15">
        <v>0</v>
      </c>
      <c r="V60" s="15">
        <v>0</v>
      </c>
      <c r="W60" s="15">
        <v>0</v>
      </c>
      <c r="X60" s="15">
        <v>0</v>
      </c>
      <c r="Y60" s="15">
        <v>0</v>
      </c>
      <c r="Z60" s="15">
        <v>0</v>
      </c>
      <c r="AA60" s="15">
        <v>0</v>
      </c>
      <c r="AB60" s="15">
        <v>0</v>
      </c>
      <c r="AE60" s="16">
        <f>E60+V60-'[1]связь с ИТОГ ДЕНЬГИ 2024'!C56</f>
        <v>0</v>
      </c>
      <c r="AF60" s="16">
        <f>Y60+H60-'[1]связь с ИТОГ ДЕНЬГИ 2024'!D56</f>
        <v>0</v>
      </c>
      <c r="AG60" s="16">
        <f>K60+AB60-'[1]связь с ИТОГ ДЕНЬГИ 2024'!E56</f>
        <v>0</v>
      </c>
    </row>
    <row r="61" spans="2:33" ht="15.6">
      <c r="B61" s="12" t="s">
        <v>58</v>
      </c>
      <c r="C61" s="15">
        <v>203</v>
      </c>
      <c r="D61" s="15">
        <v>107</v>
      </c>
      <c r="E61" s="15">
        <v>310</v>
      </c>
      <c r="F61" s="15">
        <v>2050.2999999999997</v>
      </c>
      <c r="G61" s="15">
        <v>1080.7</v>
      </c>
      <c r="H61" s="15">
        <v>3131</v>
      </c>
      <c r="I61" s="15">
        <v>4321503.13</v>
      </c>
      <c r="J61" s="15">
        <v>2052846.88</v>
      </c>
      <c r="K61" s="15">
        <v>6374350.0099999998</v>
      </c>
      <c r="M61" s="15">
        <v>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T61" s="15">
        <v>0</v>
      </c>
      <c r="U61" s="15">
        <v>0</v>
      </c>
      <c r="V61" s="15">
        <v>0</v>
      </c>
      <c r="W61" s="15">
        <v>0</v>
      </c>
      <c r="X61" s="15">
        <v>0</v>
      </c>
      <c r="Y61" s="15">
        <v>0</v>
      </c>
      <c r="Z61" s="15">
        <v>0</v>
      </c>
      <c r="AA61" s="15">
        <v>0</v>
      </c>
      <c r="AB61" s="15">
        <v>0</v>
      </c>
      <c r="AE61" s="16">
        <f>E61+V61-'[1]связь с ИТОГ ДЕНЬГИ 2024'!C57</f>
        <v>0</v>
      </c>
      <c r="AF61" s="16">
        <f>Y61+H61-'[1]связь с ИТОГ ДЕНЬГИ 2024'!D57</f>
        <v>0</v>
      </c>
      <c r="AG61" s="16">
        <f>K61+AB61-'[1]связь с ИТОГ ДЕНЬГИ 2024'!E57</f>
        <v>0</v>
      </c>
    </row>
    <row r="62" spans="2:33" ht="15.6">
      <c r="B62" s="12" t="s">
        <v>59</v>
      </c>
      <c r="C62" s="15">
        <v>183</v>
      </c>
      <c r="D62" s="15">
        <v>167</v>
      </c>
      <c r="E62" s="15">
        <v>350</v>
      </c>
      <c r="F62" s="15">
        <v>1812.222857142857</v>
      </c>
      <c r="G62" s="15">
        <v>1653.7771428571427</v>
      </c>
      <c r="H62" s="15">
        <v>3466</v>
      </c>
      <c r="I62" s="15">
        <v>3795056</v>
      </c>
      <c r="J62" s="15">
        <v>3041375.9</v>
      </c>
      <c r="K62" s="15">
        <v>6836431.9000000004</v>
      </c>
      <c r="M62" s="15">
        <v>0</v>
      </c>
      <c r="N62" s="15">
        <v>0</v>
      </c>
      <c r="O62" s="15">
        <v>0</v>
      </c>
      <c r="P62" s="15">
        <v>0</v>
      </c>
      <c r="Q62" s="15">
        <v>0</v>
      </c>
      <c r="R62" s="15">
        <v>0</v>
      </c>
      <c r="T62" s="15">
        <v>0</v>
      </c>
      <c r="U62" s="15">
        <v>0</v>
      </c>
      <c r="V62" s="15">
        <v>0</v>
      </c>
      <c r="W62" s="15">
        <v>0</v>
      </c>
      <c r="X62" s="15">
        <v>0</v>
      </c>
      <c r="Y62" s="15">
        <v>0</v>
      </c>
      <c r="Z62" s="15">
        <v>0</v>
      </c>
      <c r="AA62" s="15">
        <v>0</v>
      </c>
      <c r="AB62" s="15">
        <v>0</v>
      </c>
      <c r="AE62" s="16">
        <f>E62+V62-'[1]связь с ИТОГ ДЕНЬГИ 2024'!C58</f>
        <v>0</v>
      </c>
      <c r="AF62" s="16">
        <f>Y62+H62-'[1]связь с ИТОГ ДЕНЬГИ 2024'!D58</f>
        <v>0</v>
      </c>
      <c r="AG62" s="16">
        <f>K62+AB62-'[1]связь с ИТОГ ДЕНЬГИ 2024'!E58</f>
        <v>0</v>
      </c>
    </row>
    <row r="63" spans="2:33" ht="15.6">
      <c r="B63" s="12" t="s">
        <v>60</v>
      </c>
      <c r="C63" s="15">
        <v>192</v>
      </c>
      <c r="D63" s="15">
        <v>38</v>
      </c>
      <c r="E63" s="15">
        <v>230</v>
      </c>
      <c r="F63" s="15">
        <v>1985.1130434782608</v>
      </c>
      <c r="G63" s="15">
        <v>392.88695652173914</v>
      </c>
      <c r="H63" s="15">
        <v>2378</v>
      </c>
      <c r="I63" s="15">
        <v>3965501.43</v>
      </c>
      <c r="J63" s="15">
        <v>838955.46</v>
      </c>
      <c r="K63" s="15">
        <v>4804456.8900000006</v>
      </c>
      <c r="M63" s="15">
        <v>0</v>
      </c>
      <c r="N63" s="15">
        <v>0</v>
      </c>
      <c r="O63" s="15">
        <v>0</v>
      </c>
      <c r="P63" s="15">
        <v>0</v>
      </c>
      <c r="Q63" s="15">
        <v>0</v>
      </c>
      <c r="R63" s="15">
        <v>0</v>
      </c>
      <c r="T63" s="15">
        <v>0</v>
      </c>
      <c r="U63" s="15">
        <v>0</v>
      </c>
      <c r="V63" s="15">
        <v>0</v>
      </c>
      <c r="W63" s="15">
        <v>0</v>
      </c>
      <c r="X63" s="15">
        <v>0</v>
      </c>
      <c r="Y63" s="15">
        <v>0</v>
      </c>
      <c r="Z63" s="15">
        <v>0</v>
      </c>
      <c r="AA63" s="15">
        <v>0</v>
      </c>
      <c r="AB63" s="15">
        <v>0</v>
      </c>
      <c r="AE63" s="16">
        <f>E63+V63-'[1]связь с ИТОГ ДЕНЬГИ 2024'!C59</f>
        <v>0</v>
      </c>
      <c r="AF63" s="16">
        <f>Y63+H63-'[1]связь с ИТОГ ДЕНЬГИ 2024'!D59</f>
        <v>0</v>
      </c>
      <c r="AG63" s="16">
        <f>K63+AB63-'[1]связь с ИТОГ ДЕНЬГИ 2024'!E59</f>
        <v>0</v>
      </c>
    </row>
    <row r="64" spans="2:33" ht="15.6">
      <c r="B64" s="12" t="s">
        <v>61</v>
      </c>
      <c r="C64" s="15">
        <v>90</v>
      </c>
      <c r="D64" s="15">
        <v>90</v>
      </c>
      <c r="E64" s="15">
        <v>180</v>
      </c>
      <c r="F64" s="15">
        <v>909</v>
      </c>
      <c r="G64" s="15">
        <v>909</v>
      </c>
      <c r="H64" s="15">
        <v>1818</v>
      </c>
      <c r="I64" s="15">
        <v>2894440.61</v>
      </c>
      <c r="J64" s="15">
        <v>745657.91</v>
      </c>
      <c r="K64" s="15">
        <v>3640098.52</v>
      </c>
      <c r="M64" s="15">
        <v>0</v>
      </c>
      <c r="N64" s="15">
        <v>0</v>
      </c>
      <c r="O64" s="15">
        <v>0</v>
      </c>
      <c r="P64" s="15">
        <v>0</v>
      </c>
      <c r="Q64" s="15">
        <v>0</v>
      </c>
      <c r="R64" s="15">
        <v>0</v>
      </c>
      <c r="T64" s="15">
        <v>0</v>
      </c>
      <c r="U64" s="15">
        <v>0</v>
      </c>
      <c r="V64" s="15">
        <v>0</v>
      </c>
      <c r="W64" s="15">
        <v>0</v>
      </c>
      <c r="X64" s="15">
        <v>0</v>
      </c>
      <c r="Y64" s="15">
        <v>0</v>
      </c>
      <c r="Z64" s="15">
        <v>0</v>
      </c>
      <c r="AA64" s="15">
        <v>0</v>
      </c>
      <c r="AB64" s="15">
        <v>0</v>
      </c>
      <c r="AE64" s="16">
        <f>E64+V64-'[1]связь с ИТОГ ДЕНЬГИ 2024'!C60</f>
        <v>0</v>
      </c>
      <c r="AF64" s="16">
        <f>Y64+H64-'[1]связь с ИТОГ ДЕНЬГИ 2024'!D60</f>
        <v>0</v>
      </c>
      <c r="AG64" s="16">
        <f>K64+AB64-'[1]связь с ИТОГ ДЕНЬГИ 2024'!E60</f>
        <v>0</v>
      </c>
    </row>
    <row r="65" spans="2:33" ht="15.6">
      <c r="B65" s="12" t="s">
        <v>62</v>
      </c>
      <c r="C65" s="15">
        <v>168</v>
      </c>
      <c r="D65" s="15">
        <v>82</v>
      </c>
      <c r="E65" s="15">
        <v>250</v>
      </c>
      <c r="F65" s="15">
        <v>1747.8720000000001</v>
      </c>
      <c r="G65" s="15">
        <v>853.12800000000004</v>
      </c>
      <c r="H65" s="15">
        <v>2601</v>
      </c>
      <c r="I65" s="15">
        <v>3118198.94</v>
      </c>
      <c r="J65" s="15">
        <v>1703087.43</v>
      </c>
      <c r="K65" s="15">
        <v>4821286.37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T65" s="15">
        <v>0</v>
      </c>
      <c r="U65" s="15">
        <v>0</v>
      </c>
      <c r="V65" s="15">
        <v>0</v>
      </c>
      <c r="W65" s="15">
        <v>0</v>
      </c>
      <c r="X65" s="15">
        <v>0</v>
      </c>
      <c r="Y65" s="15">
        <v>0</v>
      </c>
      <c r="Z65" s="15">
        <v>0</v>
      </c>
      <c r="AA65" s="15">
        <v>0</v>
      </c>
      <c r="AB65" s="15">
        <v>0</v>
      </c>
      <c r="AE65" s="16">
        <f>E65+V65-'[1]связь с ИТОГ ДЕНЬГИ 2024'!C61</f>
        <v>0</v>
      </c>
      <c r="AF65" s="16">
        <f>Y65+H65-'[1]связь с ИТОГ ДЕНЬГИ 2024'!D61</f>
        <v>0</v>
      </c>
      <c r="AG65" s="16">
        <f>K65+AB65-'[1]связь с ИТОГ ДЕНЬГИ 2024'!E61</f>
        <v>0</v>
      </c>
    </row>
    <row r="66" spans="2:33">
      <c r="B66" s="17" t="s">
        <v>63</v>
      </c>
      <c r="C66" s="15">
        <v>6735</v>
      </c>
      <c r="D66" s="15">
        <v>22531</v>
      </c>
      <c r="E66" s="15">
        <v>29266</v>
      </c>
      <c r="F66" s="15">
        <v>65938.685825915018</v>
      </c>
      <c r="G66" s="15">
        <v>216088.31417408501</v>
      </c>
      <c r="H66" s="15">
        <v>282027</v>
      </c>
      <c r="I66" s="15">
        <v>165747308.06999999</v>
      </c>
      <c r="J66" s="15">
        <v>566967886.70999992</v>
      </c>
      <c r="K66" s="15">
        <v>732715194.77999985</v>
      </c>
      <c r="L66" s="15">
        <v>0</v>
      </c>
      <c r="M66" s="15">
        <v>0</v>
      </c>
      <c r="N66" s="15">
        <v>0</v>
      </c>
      <c r="O66" s="15">
        <v>0</v>
      </c>
      <c r="P66" s="15">
        <v>0</v>
      </c>
      <c r="Q66" s="15">
        <v>0</v>
      </c>
      <c r="R66" s="15">
        <v>0</v>
      </c>
      <c r="T66" s="15">
        <v>19</v>
      </c>
      <c r="U66" s="15">
        <v>79</v>
      </c>
      <c r="V66" s="15">
        <v>98</v>
      </c>
      <c r="W66" s="15">
        <v>266</v>
      </c>
      <c r="X66" s="15">
        <v>1106</v>
      </c>
      <c r="Y66" s="15">
        <v>1372</v>
      </c>
      <c r="Z66" s="15">
        <v>1359389.22112823</v>
      </c>
      <c r="AA66" s="15">
        <v>5714004.1042717705</v>
      </c>
      <c r="AB66" s="15">
        <v>7073393.3254000004</v>
      </c>
      <c r="AE66" s="16">
        <f>E66+V66-'[1]связь с ИТОГ ДЕНЬГИ 2024'!C62</f>
        <v>0</v>
      </c>
      <c r="AF66" s="16">
        <f>Y66+H66-'[1]связь с ИТОГ ДЕНЬГИ 2024'!D62</f>
        <v>0</v>
      </c>
      <c r="AG66" s="16">
        <f>K66+AB66-'[1]связь с ИТОГ ДЕНЬГИ 2024'!E62</f>
        <v>5.3999423980712891E-3</v>
      </c>
    </row>
    <row r="67" spans="2:33" ht="15.6" hidden="1">
      <c r="B67" s="12" t="s">
        <v>64</v>
      </c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T67" s="15"/>
      <c r="U67" s="15"/>
      <c r="V67" s="15"/>
      <c r="W67" s="15"/>
      <c r="X67" s="15"/>
      <c r="Y67" s="15"/>
      <c r="Z67" s="15"/>
      <c r="AA67" s="15"/>
      <c r="AB67" s="15"/>
      <c r="AE67" s="16">
        <f>E67+V67-'[1]связь с ИТОГ ДЕНЬГИ 2024'!C63</f>
        <v>0</v>
      </c>
      <c r="AF67" s="16">
        <f>Y67+H67-'[1]связь с ИТОГ ДЕНЬГИ 2024'!D63</f>
        <v>0</v>
      </c>
      <c r="AG67" s="16">
        <f>K67+AB67-'[1]связь с ИТОГ ДЕНЬГИ 2024'!E63</f>
        <v>0</v>
      </c>
    </row>
    <row r="68" spans="2:33" ht="15.6" hidden="1">
      <c r="B68" s="20" t="s">
        <v>65</v>
      </c>
      <c r="C68" s="15">
        <v>0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M68" s="15">
        <v>0</v>
      </c>
      <c r="N68" s="15">
        <v>0</v>
      </c>
      <c r="O68" s="15">
        <v>0</v>
      </c>
      <c r="P68" s="15">
        <v>0</v>
      </c>
      <c r="Q68" s="15">
        <v>0</v>
      </c>
      <c r="R68" s="15">
        <v>0</v>
      </c>
      <c r="T68" s="15">
        <v>0</v>
      </c>
      <c r="U68" s="15">
        <v>0</v>
      </c>
      <c r="V68" s="15">
        <v>0</v>
      </c>
      <c r="W68" s="15">
        <v>0</v>
      </c>
      <c r="X68" s="15">
        <v>0</v>
      </c>
      <c r="Y68" s="15">
        <v>0</v>
      </c>
      <c r="Z68" s="15">
        <v>0</v>
      </c>
      <c r="AA68" s="15">
        <v>0</v>
      </c>
      <c r="AB68" s="15">
        <v>0</v>
      </c>
      <c r="AE68" s="16">
        <f>E68+V68-'[1]связь с ИТОГ ДЕНЬГИ 2024'!C64</f>
        <v>0</v>
      </c>
      <c r="AF68" s="16">
        <f>Y68+H68-'[1]связь с ИТОГ ДЕНЬГИ 2024'!D64</f>
        <v>0</v>
      </c>
      <c r="AG68" s="16">
        <f>K68+AB68-'[1]связь с ИТОГ ДЕНЬГИ 2024'!E64</f>
        <v>0</v>
      </c>
    </row>
    <row r="69" spans="2:33" ht="15.6" hidden="1">
      <c r="B69" s="21" t="s">
        <v>66</v>
      </c>
      <c r="C69" s="15">
        <v>0</v>
      </c>
      <c r="D69" s="15">
        <v>0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5">
        <v>0</v>
      </c>
      <c r="K69" s="15">
        <v>0</v>
      </c>
      <c r="M69" s="15">
        <v>0</v>
      </c>
      <c r="N69" s="15">
        <v>0</v>
      </c>
      <c r="O69" s="15">
        <v>0</v>
      </c>
      <c r="P69" s="15">
        <v>0</v>
      </c>
      <c r="Q69" s="15">
        <v>0</v>
      </c>
      <c r="R69" s="15">
        <v>0</v>
      </c>
      <c r="T69" s="15">
        <v>0</v>
      </c>
      <c r="U69" s="15">
        <v>0</v>
      </c>
      <c r="V69" s="15">
        <v>0</v>
      </c>
      <c r="W69" s="15">
        <v>0</v>
      </c>
      <c r="X69" s="15">
        <v>0</v>
      </c>
      <c r="Y69" s="15">
        <v>0</v>
      </c>
      <c r="Z69" s="15">
        <v>0</v>
      </c>
      <c r="AA69" s="15">
        <v>0</v>
      </c>
      <c r="AB69" s="15">
        <v>0</v>
      </c>
      <c r="AE69" s="16">
        <f>E69+V69-'[1]связь с ИТОГ ДЕНЬГИ 2024'!C65</f>
        <v>0</v>
      </c>
      <c r="AF69" s="16">
        <f>Y69+H69-'[1]связь с ИТОГ ДЕНЬГИ 2024'!D65</f>
        <v>0</v>
      </c>
      <c r="AG69" s="16">
        <f>K69+AB69-'[1]связь с ИТОГ ДЕНЬГИ 2024'!E65</f>
        <v>0</v>
      </c>
    </row>
    <row r="70" spans="2:33" ht="15.6" hidden="1">
      <c r="B70" s="21" t="s">
        <v>67</v>
      </c>
      <c r="C70" s="15">
        <v>0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  <c r="R70" s="15">
        <v>0</v>
      </c>
      <c r="T70" s="15">
        <v>0</v>
      </c>
      <c r="U70" s="15">
        <v>0</v>
      </c>
      <c r="V70" s="15">
        <v>0</v>
      </c>
      <c r="W70" s="15">
        <v>0</v>
      </c>
      <c r="X70" s="15">
        <v>0</v>
      </c>
      <c r="Y70" s="15">
        <v>0</v>
      </c>
      <c r="Z70" s="15">
        <v>0</v>
      </c>
      <c r="AA70" s="15">
        <v>0</v>
      </c>
      <c r="AB70" s="15">
        <v>0</v>
      </c>
      <c r="AE70" s="16">
        <f>E70+V70-'[1]связь с ИТОГ ДЕНЬГИ 2024'!C66</f>
        <v>0</v>
      </c>
      <c r="AF70" s="16">
        <f>Y70+H70-'[1]связь с ИТОГ ДЕНЬГИ 2024'!D66</f>
        <v>0</v>
      </c>
      <c r="AG70" s="16">
        <f>K70+AB70-'[1]связь с ИТОГ ДЕНЬГИ 2024'!E66</f>
        <v>0</v>
      </c>
    </row>
    <row r="71" spans="2:33" ht="15.6" hidden="1">
      <c r="B71" s="21" t="s">
        <v>68</v>
      </c>
      <c r="C71" s="15">
        <v>0</v>
      </c>
      <c r="D71" s="15">
        <v>0</v>
      </c>
      <c r="E71" s="15">
        <v>0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M71" s="15">
        <v>0</v>
      </c>
      <c r="N71" s="15">
        <v>0</v>
      </c>
      <c r="O71" s="15">
        <v>0</v>
      </c>
      <c r="P71" s="15">
        <v>0</v>
      </c>
      <c r="Q71" s="15">
        <v>0</v>
      </c>
      <c r="R71" s="15">
        <v>0</v>
      </c>
      <c r="T71" s="15">
        <v>0</v>
      </c>
      <c r="U71" s="15">
        <v>0</v>
      </c>
      <c r="V71" s="15">
        <v>0</v>
      </c>
      <c r="W71" s="15">
        <v>0</v>
      </c>
      <c r="X71" s="15">
        <v>0</v>
      </c>
      <c r="Y71" s="15">
        <v>0</v>
      </c>
      <c r="Z71" s="15">
        <v>0</v>
      </c>
      <c r="AA71" s="15">
        <v>0</v>
      </c>
      <c r="AB71" s="15">
        <v>0</v>
      </c>
      <c r="AE71" s="16">
        <f>E71+V71-'[1]связь с ИТОГ ДЕНЬГИ 2024'!C67</f>
        <v>0</v>
      </c>
      <c r="AF71" s="16">
        <f>Y71+H71-'[1]связь с ИТОГ ДЕНЬГИ 2024'!D67</f>
        <v>0</v>
      </c>
      <c r="AG71" s="16">
        <f>K71+AB71-'[1]связь с ИТОГ ДЕНЬГИ 2024'!E67</f>
        <v>0</v>
      </c>
    </row>
    <row r="72" spans="2:33" ht="15.6" hidden="1">
      <c r="B72" s="21" t="s">
        <v>69</v>
      </c>
      <c r="C72" s="15">
        <v>0</v>
      </c>
      <c r="D72" s="15">
        <v>0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  <c r="J72" s="15">
        <v>0</v>
      </c>
      <c r="K72" s="15">
        <v>0</v>
      </c>
      <c r="M72" s="15">
        <v>0</v>
      </c>
      <c r="N72" s="15">
        <v>0</v>
      </c>
      <c r="O72" s="15">
        <v>0</v>
      </c>
      <c r="P72" s="15">
        <v>0</v>
      </c>
      <c r="Q72" s="15">
        <v>0</v>
      </c>
      <c r="R72" s="15">
        <v>0</v>
      </c>
      <c r="T72" s="15">
        <v>0</v>
      </c>
      <c r="U72" s="15">
        <v>0</v>
      </c>
      <c r="V72" s="15">
        <v>0</v>
      </c>
      <c r="W72" s="15">
        <v>0</v>
      </c>
      <c r="X72" s="15">
        <v>0</v>
      </c>
      <c r="Y72" s="15">
        <v>0</v>
      </c>
      <c r="Z72" s="15">
        <v>0</v>
      </c>
      <c r="AA72" s="15">
        <v>0</v>
      </c>
      <c r="AB72" s="15">
        <v>0</v>
      </c>
      <c r="AE72" s="16">
        <f>E72+V72-'[1]связь с ИТОГ ДЕНЬГИ 2024'!C68</f>
        <v>0</v>
      </c>
      <c r="AF72" s="16">
        <f>Y72+H72-'[1]связь с ИТОГ ДЕНЬГИ 2024'!D68</f>
        <v>0</v>
      </c>
      <c r="AG72" s="16">
        <f>K72+AB72-'[1]связь с ИТОГ ДЕНЬГИ 2024'!E68</f>
        <v>0</v>
      </c>
    </row>
    <row r="73" spans="2:33" ht="15.6" hidden="1">
      <c r="B73" s="14" t="s">
        <v>70</v>
      </c>
      <c r="C73" s="15">
        <v>0</v>
      </c>
      <c r="D73" s="15">
        <v>0</v>
      </c>
      <c r="E73" s="15">
        <v>0</v>
      </c>
      <c r="F73" s="15">
        <v>0</v>
      </c>
      <c r="G73" s="15">
        <v>0</v>
      </c>
      <c r="H73" s="15">
        <v>0</v>
      </c>
      <c r="I73" s="15">
        <v>0</v>
      </c>
      <c r="J73" s="15">
        <v>0</v>
      </c>
      <c r="K73" s="15">
        <v>0</v>
      </c>
      <c r="M73" s="15">
        <v>0</v>
      </c>
      <c r="N73" s="15">
        <v>0</v>
      </c>
      <c r="O73" s="15">
        <v>0</v>
      </c>
      <c r="P73" s="15">
        <v>0</v>
      </c>
      <c r="Q73" s="15">
        <v>0</v>
      </c>
      <c r="R73" s="15">
        <v>0</v>
      </c>
      <c r="T73" s="15">
        <v>0</v>
      </c>
      <c r="U73" s="15">
        <v>0</v>
      </c>
      <c r="V73" s="15">
        <v>0</v>
      </c>
      <c r="W73" s="15">
        <v>0</v>
      </c>
      <c r="X73" s="15">
        <v>0</v>
      </c>
      <c r="Y73" s="15">
        <v>0</v>
      </c>
      <c r="Z73" s="15">
        <v>0</v>
      </c>
      <c r="AA73" s="15">
        <v>0</v>
      </c>
      <c r="AB73" s="15">
        <v>0</v>
      </c>
      <c r="AE73" s="16">
        <f>E73+V73-'[1]связь с ИТОГ ДЕНЬГИ 2024'!C69</f>
        <v>0</v>
      </c>
      <c r="AF73" s="16">
        <f>Y73+H73-'[1]связь с ИТОГ ДЕНЬГИ 2024'!D69</f>
        <v>0</v>
      </c>
      <c r="AG73" s="16">
        <f>K73+AB73-'[1]связь с ИТОГ ДЕНЬГИ 2024'!E69</f>
        <v>0</v>
      </c>
    </row>
    <row r="74" spans="2:33" ht="15.6" hidden="1">
      <c r="B74" s="14" t="s">
        <v>71</v>
      </c>
      <c r="C74" s="15">
        <v>0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M74" s="15">
        <v>0</v>
      </c>
      <c r="N74" s="15">
        <v>0</v>
      </c>
      <c r="O74" s="15">
        <v>0</v>
      </c>
      <c r="P74" s="15">
        <v>0</v>
      </c>
      <c r="Q74" s="15">
        <v>0</v>
      </c>
      <c r="R74" s="15">
        <v>0</v>
      </c>
      <c r="T74" s="15">
        <v>0</v>
      </c>
      <c r="U74" s="15">
        <v>0</v>
      </c>
      <c r="V74" s="15">
        <v>0</v>
      </c>
      <c r="W74" s="15">
        <v>0</v>
      </c>
      <c r="X74" s="15">
        <v>0</v>
      </c>
      <c r="Y74" s="15">
        <v>0</v>
      </c>
      <c r="Z74" s="15">
        <v>0</v>
      </c>
      <c r="AA74" s="15">
        <v>0</v>
      </c>
      <c r="AB74" s="15">
        <v>0</v>
      </c>
      <c r="AE74" s="16">
        <f>E74+V74-'[1]связь с ИТОГ ДЕНЬГИ 2024'!C70</f>
        <v>0</v>
      </c>
      <c r="AF74" s="16">
        <f>Y74+H74-'[1]связь с ИТОГ ДЕНЬГИ 2024'!D70</f>
        <v>0</v>
      </c>
      <c r="AG74" s="16">
        <f>K74+AB74-'[1]связь с ИТОГ ДЕНЬГИ 2024'!E70</f>
        <v>0</v>
      </c>
    </row>
    <row r="75" spans="2:33" ht="15.6" hidden="1">
      <c r="B75" s="14" t="s">
        <v>72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M75" s="15">
        <v>0</v>
      </c>
      <c r="N75" s="15">
        <v>0</v>
      </c>
      <c r="O75" s="15">
        <v>0</v>
      </c>
      <c r="P75" s="15">
        <v>0</v>
      </c>
      <c r="Q75" s="15">
        <v>0</v>
      </c>
      <c r="R75" s="15">
        <v>0</v>
      </c>
      <c r="T75" s="15">
        <v>0</v>
      </c>
      <c r="U75" s="15">
        <v>0</v>
      </c>
      <c r="V75" s="15">
        <v>0</v>
      </c>
      <c r="W75" s="15">
        <v>0</v>
      </c>
      <c r="X75" s="15">
        <v>0</v>
      </c>
      <c r="Y75" s="15">
        <v>0</v>
      </c>
      <c r="Z75" s="15">
        <v>0</v>
      </c>
      <c r="AA75" s="15">
        <v>0</v>
      </c>
      <c r="AB75" s="15">
        <v>0</v>
      </c>
      <c r="AE75" s="16">
        <f>E75+V75-'[1]связь с ИТОГ ДЕНЬГИ 2024'!C71</f>
        <v>0</v>
      </c>
      <c r="AF75" s="16">
        <f>Y75+H75-'[1]связь с ИТОГ ДЕНЬГИ 2024'!D71</f>
        <v>0</v>
      </c>
      <c r="AG75" s="16">
        <f>K75+AB75-'[1]связь с ИТОГ ДЕНЬГИ 2024'!E71</f>
        <v>0</v>
      </c>
    </row>
    <row r="76" spans="2:33" ht="15.6" hidden="1">
      <c r="B76" s="21" t="s">
        <v>73</v>
      </c>
      <c r="C76" s="15">
        <v>0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M76" s="15">
        <v>0</v>
      </c>
      <c r="N76" s="15">
        <v>0</v>
      </c>
      <c r="O76" s="15">
        <v>0</v>
      </c>
      <c r="P76" s="15">
        <v>0</v>
      </c>
      <c r="Q76" s="15">
        <v>0</v>
      </c>
      <c r="R76" s="15">
        <v>0</v>
      </c>
      <c r="T76" s="15">
        <v>0</v>
      </c>
      <c r="U76" s="15">
        <v>0</v>
      </c>
      <c r="V76" s="15">
        <v>0</v>
      </c>
      <c r="W76" s="15">
        <v>0</v>
      </c>
      <c r="X76" s="15">
        <v>0</v>
      </c>
      <c r="Y76" s="15">
        <v>0</v>
      </c>
      <c r="Z76" s="15">
        <v>0</v>
      </c>
      <c r="AA76" s="15">
        <v>0</v>
      </c>
      <c r="AB76" s="15">
        <v>0</v>
      </c>
      <c r="AE76" s="16">
        <f>E76+V76-'[1]связь с ИТОГ ДЕНЬГИ 2024'!C72</f>
        <v>0</v>
      </c>
      <c r="AF76" s="16">
        <f>Y76+H76-'[1]связь с ИТОГ ДЕНЬГИ 2024'!D72</f>
        <v>0</v>
      </c>
      <c r="AG76" s="16">
        <f>K76+AB76-'[1]связь с ИТОГ ДЕНЬГИ 2024'!E72</f>
        <v>0</v>
      </c>
    </row>
    <row r="77" spans="2:33" ht="15.6" hidden="1">
      <c r="B77" s="14" t="s">
        <v>74</v>
      </c>
      <c r="C77" s="15">
        <v>0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M77" s="15">
        <v>0</v>
      </c>
      <c r="N77" s="15">
        <v>0</v>
      </c>
      <c r="O77" s="15">
        <v>0</v>
      </c>
      <c r="P77" s="15">
        <v>0</v>
      </c>
      <c r="Q77" s="15">
        <v>0</v>
      </c>
      <c r="R77" s="15">
        <v>0</v>
      </c>
      <c r="T77" s="15">
        <v>0</v>
      </c>
      <c r="U77" s="15">
        <v>0</v>
      </c>
      <c r="V77" s="15">
        <v>0</v>
      </c>
      <c r="W77" s="15">
        <v>0</v>
      </c>
      <c r="X77" s="15">
        <v>0</v>
      </c>
      <c r="Y77" s="15">
        <v>0</v>
      </c>
      <c r="Z77" s="15">
        <v>0</v>
      </c>
      <c r="AA77" s="15">
        <v>0</v>
      </c>
      <c r="AB77" s="15">
        <v>0</v>
      </c>
      <c r="AE77" s="16">
        <f>E77+V77-'[1]связь с ИТОГ ДЕНЬГИ 2024'!C73</f>
        <v>0</v>
      </c>
      <c r="AF77" s="16">
        <f>Y77+H77-'[1]связь с ИТОГ ДЕНЬГИ 2024'!D73</f>
        <v>0</v>
      </c>
      <c r="AG77" s="16">
        <f>K77+AB77-'[1]связь с ИТОГ ДЕНЬГИ 2024'!E73</f>
        <v>0</v>
      </c>
    </row>
    <row r="78" spans="2:33" ht="15.6" hidden="1">
      <c r="B78" s="14" t="s">
        <v>75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M78" s="15">
        <v>0</v>
      </c>
      <c r="N78" s="15">
        <v>0</v>
      </c>
      <c r="O78" s="15">
        <v>0</v>
      </c>
      <c r="P78" s="15">
        <v>0</v>
      </c>
      <c r="Q78" s="15">
        <v>0</v>
      </c>
      <c r="R78" s="15">
        <v>0</v>
      </c>
      <c r="T78" s="15">
        <v>0</v>
      </c>
      <c r="U78" s="15">
        <v>0</v>
      </c>
      <c r="V78" s="15">
        <v>0</v>
      </c>
      <c r="W78" s="15">
        <v>0</v>
      </c>
      <c r="X78" s="15">
        <v>0</v>
      </c>
      <c r="Y78" s="15">
        <v>0</v>
      </c>
      <c r="Z78" s="15">
        <v>0</v>
      </c>
      <c r="AA78" s="15">
        <v>0</v>
      </c>
      <c r="AB78" s="15">
        <v>0</v>
      </c>
      <c r="AE78" s="16">
        <f>E78+V78-'[1]связь с ИТОГ ДЕНЬГИ 2024'!C74</f>
        <v>0</v>
      </c>
      <c r="AF78" s="16">
        <f>Y78+H78-'[1]связь с ИТОГ ДЕНЬГИ 2024'!D74</f>
        <v>0</v>
      </c>
      <c r="AG78" s="16">
        <f>K78+AB78-'[1]связь с ИТОГ ДЕНЬГИ 2024'!E74</f>
        <v>0</v>
      </c>
    </row>
    <row r="79" spans="2:33" ht="15.6" hidden="1">
      <c r="B79" s="14" t="s">
        <v>76</v>
      </c>
      <c r="C79" s="15">
        <v>0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M79" s="15">
        <v>0</v>
      </c>
      <c r="N79" s="15">
        <v>0</v>
      </c>
      <c r="O79" s="15">
        <v>0</v>
      </c>
      <c r="P79" s="15">
        <v>0</v>
      </c>
      <c r="Q79" s="15">
        <v>0</v>
      </c>
      <c r="R79" s="15">
        <v>0</v>
      </c>
      <c r="T79" s="15">
        <v>0</v>
      </c>
      <c r="U79" s="15">
        <v>0</v>
      </c>
      <c r="V79" s="15">
        <v>0</v>
      </c>
      <c r="W79" s="15">
        <v>0</v>
      </c>
      <c r="X79" s="15">
        <v>0</v>
      </c>
      <c r="Y79" s="15">
        <v>0</v>
      </c>
      <c r="Z79" s="15">
        <v>0</v>
      </c>
      <c r="AA79" s="15">
        <v>0</v>
      </c>
      <c r="AB79" s="15">
        <v>0</v>
      </c>
      <c r="AE79" s="16">
        <f>E79+V79-'[1]связь с ИТОГ ДЕНЬГИ 2024'!C75</f>
        <v>0</v>
      </c>
      <c r="AF79" s="16">
        <f>Y79+H79-'[1]связь с ИТОГ ДЕНЬГИ 2024'!D75</f>
        <v>0</v>
      </c>
      <c r="AG79" s="16">
        <f>K79+AB79-'[1]связь с ИТОГ ДЕНЬГИ 2024'!E75</f>
        <v>0</v>
      </c>
    </row>
    <row r="80" spans="2:33" ht="15.6" hidden="1">
      <c r="B80" s="14" t="s">
        <v>77</v>
      </c>
      <c r="C80" s="15">
        <v>0</v>
      </c>
      <c r="D80" s="15">
        <v>0</v>
      </c>
      <c r="E80" s="15">
        <v>0</v>
      </c>
      <c r="F80" s="15">
        <v>0</v>
      </c>
      <c r="G80" s="15">
        <v>0</v>
      </c>
      <c r="H80" s="15">
        <v>0</v>
      </c>
      <c r="I80" s="15">
        <v>0</v>
      </c>
      <c r="J80" s="15">
        <v>0</v>
      </c>
      <c r="K80" s="15">
        <v>0</v>
      </c>
      <c r="M80" s="15">
        <v>0</v>
      </c>
      <c r="N80" s="15">
        <v>0</v>
      </c>
      <c r="O80" s="15">
        <v>0</v>
      </c>
      <c r="P80" s="15">
        <v>0</v>
      </c>
      <c r="Q80" s="15">
        <v>0</v>
      </c>
      <c r="R80" s="15">
        <v>0</v>
      </c>
      <c r="T80" s="15">
        <v>0</v>
      </c>
      <c r="U80" s="15">
        <v>0</v>
      </c>
      <c r="V80" s="15">
        <v>0</v>
      </c>
      <c r="W80" s="15">
        <v>0</v>
      </c>
      <c r="X80" s="15">
        <v>0</v>
      </c>
      <c r="Y80" s="15">
        <v>0</v>
      </c>
      <c r="Z80" s="15">
        <v>0</v>
      </c>
      <c r="AA80" s="15">
        <v>0</v>
      </c>
      <c r="AB80" s="15">
        <v>0</v>
      </c>
      <c r="AE80" s="16">
        <f>E80+V80-'[1]связь с ИТОГ ДЕНЬГИ 2024'!C76</f>
        <v>0</v>
      </c>
      <c r="AF80" s="16">
        <f>Y80+H80-'[1]связь с ИТОГ ДЕНЬГИ 2024'!D76</f>
        <v>0</v>
      </c>
      <c r="AG80" s="16">
        <f>K80+AB80-'[1]связь с ИТОГ ДЕНЬГИ 2024'!E76</f>
        <v>0</v>
      </c>
    </row>
    <row r="81" spans="2:33" ht="15.6" hidden="1">
      <c r="B81" s="14" t="s">
        <v>78</v>
      </c>
      <c r="C81" s="15">
        <v>0</v>
      </c>
      <c r="D81" s="15">
        <v>0</v>
      </c>
      <c r="E81" s="15">
        <v>0</v>
      </c>
      <c r="F81" s="15">
        <v>0</v>
      </c>
      <c r="G81" s="15">
        <v>0</v>
      </c>
      <c r="H81" s="15">
        <v>0</v>
      </c>
      <c r="I81" s="15">
        <v>0</v>
      </c>
      <c r="J81" s="15">
        <v>0</v>
      </c>
      <c r="K81" s="15">
        <v>0</v>
      </c>
      <c r="M81" s="15">
        <v>0</v>
      </c>
      <c r="N81" s="15">
        <v>0</v>
      </c>
      <c r="O81" s="15">
        <v>0</v>
      </c>
      <c r="P81" s="15">
        <v>0</v>
      </c>
      <c r="Q81" s="15">
        <v>0</v>
      </c>
      <c r="R81" s="15">
        <v>0</v>
      </c>
      <c r="T81" s="15">
        <v>0</v>
      </c>
      <c r="U81" s="15">
        <v>0</v>
      </c>
      <c r="V81" s="15">
        <v>0</v>
      </c>
      <c r="W81" s="15">
        <v>0</v>
      </c>
      <c r="X81" s="15">
        <v>0</v>
      </c>
      <c r="Y81" s="15">
        <v>0</v>
      </c>
      <c r="Z81" s="15">
        <v>0</v>
      </c>
      <c r="AA81" s="15">
        <v>0</v>
      </c>
      <c r="AB81" s="15">
        <v>0</v>
      </c>
      <c r="AE81" s="16">
        <f>E81+V81-'[1]связь с ИТОГ ДЕНЬГИ 2024'!C77</f>
        <v>0</v>
      </c>
      <c r="AF81" s="16">
        <f>Y81+H81-'[1]связь с ИТОГ ДЕНЬГИ 2024'!D77</f>
        <v>0</v>
      </c>
      <c r="AG81" s="16">
        <f>K81+AB81-'[1]связь с ИТОГ ДЕНЬГИ 2024'!E77</f>
        <v>0</v>
      </c>
    </row>
    <row r="82" spans="2:33" ht="15.6" hidden="1">
      <c r="B82" s="14" t="s">
        <v>79</v>
      </c>
      <c r="C82" s="15">
        <v>0</v>
      </c>
      <c r="D82" s="15">
        <v>0</v>
      </c>
      <c r="E82" s="15">
        <v>0</v>
      </c>
      <c r="F82" s="15">
        <v>0</v>
      </c>
      <c r="G82" s="15">
        <v>0</v>
      </c>
      <c r="H82" s="15">
        <v>0</v>
      </c>
      <c r="I82" s="15">
        <v>0</v>
      </c>
      <c r="J82" s="15">
        <v>0</v>
      </c>
      <c r="K82" s="15">
        <v>0</v>
      </c>
      <c r="M82" s="15">
        <v>0</v>
      </c>
      <c r="N82" s="15">
        <v>0</v>
      </c>
      <c r="O82" s="15">
        <v>0</v>
      </c>
      <c r="P82" s="15">
        <v>0</v>
      </c>
      <c r="Q82" s="15">
        <v>0</v>
      </c>
      <c r="R82" s="15">
        <v>0</v>
      </c>
      <c r="T82" s="15">
        <v>0</v>
      </c>
      <c r="U82" s="15">
        <v>0</v>
      </c>
      <c r="V82" s="15">
        <v>0</v>
      </c>
      <c r="W82" s="15">
        <v>0</v>
      </c>
      <c r="X82" s="15">
        <v>0</v>
      </c>
      <c r="Y82" s="15">
        <v>0</v>
      </c>
      <c r="Z82" s="15">
        <v>0</v>
      </c>
      <c r="AA82" s="15">
        <v>0</v>
      </c>
      <c r="AB82" s="15">
        <v>0</v>
      </c>
      <c r="AE82" s="16">
        <f>E82+V82-'[1]связь с ИТОГ ДЕНЬГИ 2024'!C78</f>
        <v>0</v>
      </c>
      <c r="AF82" s="16">
        <f>Y82+H82-'[1]связь с ИТОГ ДЕНЬГИ 2024'!D78</f>
        <v>0</v>
      </c>
      <c r="AG82" s="16">
        <f>K82+AB82-'[1]связь с ИТОГ ДЕНЬГИ 2024'!E78</f>
        <v>0</v>
      </c>
    </row>
    <row r="83" spans="2:33" ht="15.6" hidden="1">
      <c r="B83" s="14" t="s">
        <v>80</v>
      </c>
      <c r="C83" s="15">
        <v>0</v>
      </c>
      <c r="D83" s="15">
        <v>0</v>
      </c>
      <c r="E83" s="15">
        <v>0</v>
      </c>
      <c r="F83" s="15">
        <v>0</v>
      </c>
      <c r="G83" s="15">
        <v>0</v>
      </c>
      <c r="H83" s="15">
        <v>0</v>
      </c>
      <c r="I83" s="15">
        <v>0</v>
      </c>
      <c r="J83" s="15">
        <v>0</v>
      </c>
      <c r="K83" s="15">
        <v>0</v>
      </c>
      <c r="M83" s="15">
        <v>0</v>
      </c>
      <c r="N83" s="15">
        <v>0</v>
      </c>
      <c r="O83" s="15">
        <v>0</v>
      </c>
      <c r="P83" s="15">
        <v>0</v>
      </c>
      <c r="Q83" s="15">
        <v>0</v>
      </c>
      <c r="R83" s="15">
        <v>0</v>
      </c>
      <c r="T83" s="15">
        <v>0</v>
      </c>
      <c r="U83" s="15">
        <v>0</v>
      </c>
      <c r="V83" s="15">
        <v>0</v>
      </c>
      <c r="W83" s="15">
        <v>0</v>
      </c>
      <c r="X83" s="15">
        <v>0</v>
      </c>
      <c r="Y83" s="15">
        <v>0</v>
      </c>
      <c r="Z83" s="15">
        <v>0</v>
      </c>
      <c r="AA83" s="15">
        <v>0</v>
      </c>
      <c r="AB83" s="15">
        <v>0</v>
      </c>
      <c r="AE83" s="16">
        <f>E83+V83-'[1]связь с ИТОГ ДЕНЬГИ 2024'!C79</f>
        <v>0</v>
      </c>
      <c r="AF83" s="16">
        <f>Y83+H83-'[1]связь с ИТОГ ДЕНЬГИ 2024'!D79</f>
        <v>0</v>
      </c>
      <c r="AG83" s="16">
        <f>K83+AB83-'[1]связь с ИТОГ ДЕНЬГИ 2024'!E79</f>
        <v>0</v>
      </c>
    </row>
    <row r="84" spans="2:33" ht="15.6" hidden="1">
      <c r="B84" s="22" t="s">
        <v>81</v>
      </c>
      <c r="C84" s="15">
        <v>0</v>
      </c>
      <c r="D84" s="15">
        <v>0</v>
      </c>
      <c r="E84" s="15">
        <v>0</v>
      </c>
      <c r="F84" s="15">
        <v>0</v>
      </c>
      <c r="G84" s="15">
        <v>0</v>
      </c>
      <c r="H84" s="15">
        <v>0</v>
      </c>
      <c r="I84" s="15">
        <v>0</v>
      </c>
      <c r="J84" s="15">
        <v>0</v>
      </c>
      <c r="K84" s="15">
        <v>0</v>
      </c>
      <c r="M84" s="15">
        <v>0</v>
      </c>
      <c r="N84" s="15">
        <v>0</v>
      </c>
      <c r="O84" s="15">
        <v>0</v>
      </c>
      <c r="P84" s="15">
        <v>0</v>
      </c>
      <c r="Q84" s="15">
        <v>0</v>
      </c>
      <c r="R84" s="15">
        <v>0</v>
      </c>
      <c r="T84" s="15">
        <v>0</v>
      </c>
      <c r="U84" s="15">
        <v>0</v>
      </c>
      <c r="V84" s="15">
        <v>0</v>
      </c>
      <c r="W84" s="15">
        <v>0</v>
      </c>
      <c r="X84" s="15">
        <v>0</v>
      </c>
      <c r="Y84" s="15">
        <v>0</v>
      </c>
      <c r="Z84" s="15">
        <v>0</v>
      </c>
      <c r="AA84" s="15">
        <v>0</v>
      </c>
      <c r="AB84" s="15">
        <v>0</v>
      </c>
      <c r="AE84" s="16">
        <f>E84+V84-'[1]связь с ИТОГ ДЕНЬГИ 2024'!C80</f>
        <v>0</v>
      </c>
      <c r="AF84" s="16">
        <f>Y84+H84-'[1]связь с ИТОГ ДЕНЬГИ 2024'!D80</f>
        <v>0</v>
      </c>
      <c r="AG84" s="16">
        <f>K84+AB84-'[1]связь с ИТОГ ДЕНЬГИ 2024'!E80</f>
        <v>0</v>
      </c>
    </row>
    <row r="85" spans="2:33" ht="15.6" hidden="1">
      <c r="B85" s="22" t="s">
        <v>82</v>
      </c>
      <c r="C85" s="15">
        <v>0</v>
      </c>
      <c r="D85" s="15">
        <v>0</v>
      </c>
      <c r="E85" s="15">
        <v>0</v>
      </c>
      <c r="F85" s="15">
        <v>0</v>
      </c>
      <c r="G85" s="15">
        <v>0</v>
      </c>
      <c r="H85" s="15">
        <v>0</v>
      </c>
      <c r="I85" s="15">
        <v>0</v>
      </c>
      <c r="J85" s="15">
        <v>0</v>
      </c>
      <c r="K85" s="15">
        <v>0</v>
      </c>
      <c r="M85" s="15">
        <v>0</v>
      </c>
      <c r="N85" s="15">
        <v>0</v>
      </c>
      <c r="O85" s="15">
        <v>0</v>
      </c>
      <c r="P85" s="15">
        <v>0</v>
      </c>
      <c r="Q85" s="15">
        <v>0</v>
      </c>
      <c r="R85" s="15">
        <v>0</v>
      </c>
      <c r="T85" s="15">
        <v>0</v>
      </c>
      <c r="U85" s="15">
        <v>0</v>
      </c>
      <c r="V85" s="15">
        <v>0</v>
      </c>
      <c r="W85" s="15">
        <v>0</v>
      </c>
      <c r="X85" s="15">
        <v>0</v>
      </c>
      <c r="Y85" s="15">
        <v>0</v>
      </c>
      <c r="Z85" s="15">
        <v>0</v>
      </c>
      <c r="AA85" s="15">
        <v>0</v>
      </c>
      <c r="AB85" s="15">
        <v>0</v>
      </c>
      <c r="AE85" s="16">
        <f>E85+V85-'[1]связь с ИТОГ ДЕНЬГИ 2024'!C81</f>
        <v>0</v>
      </c>
      <c r="AF85" s="16">
        <f>Y85+H85-'[1]связь с ИТОГ ДЕНЬГИ 2024'!D81</f>
        <v>0</v>
      </c>
      <c r="AG85" s="16">
        <f>K85+AB85-'[1]связь с ИТОГ ДЕНЬГИ 2024'!E81</f>
        <v>0</v>
      </c>
    </row>
    <row r="86" spans="2:33" ht="15.6" hidden="1">
      <c r="B86" s="22" t="s">
        <v>83</v>
      </c>
      <c r="C86" s="15">
        <v>0</v>
      </c>
      <c r="D86" s="15">
        <v>0</v>
      </c>
      <c r="E86" s="15">
        <v>0</v>
      </c>
      <c r="F86" s="15">
        <v>0</v>
      </c>
      <c r="G86" s="15">
        <v>0</v>
      </c>
      <c r="H86" s="15">
        <v>0</v>
      </c>
      <c r="I86" s="15">
        <v>0</v>
      </c>
      <c r="J86" s="15">
        <v>0</v>
      </c>
      <c r="K86" s="15">
        <v>0</v>
      </c>
      <c r="M86" s="15">
        <v>0</v>
      </c>
      <c r="N86" s="15">
        <v>0</v>
      </c>
      <c r="O86" s="15">
        <v>0</v>
      </c>
      <c r="P86" s="15">
        <v>0</v>
      </c>
      <c r="Q86" s="15">
        <v>0</v>
      </c>
      <c r="R86" s="15">
        <v>0</v>
      </c>
      <c r="T86" s="15">
        <v>0</v>
      </c>
      <c r="U86" s="15">
        <v>0</v>
      </c>
      <c r="V86" s="15">
        <v>0</v>
      </c>
      <c r="W86" s="15">
        <v>0</v>
      </c>
      <c r="X86" s="15">
        <v>0</v>
      </c>
      <c r="Y86" s="15">
        <v>0</v>
      </c>
      <c r="Z86" s="15">
        <v>0</v>
      </c>
      <c r="AA86" s="15">
        <v>0</v>
      </c>
      <c r="AB86" s="15">
        <v>0</v>
      </c>
      <c r="AE86" s="16">
        <f>E86+V86-'[1]связь с ИТОГ ДЕНЬГИ 2024'!C82</f>
        <v>0</v>
      </c>
      <c r="AF86" s="16">
        <f>Y86+H86-'[1]связь с ИТОГ ДЕНЬГИ 2024'!D82</f>
        <v>0</v>
      </c>
      <c r="AG86" s="16">
        <f>K86+AB86-'[1]связь с ИТОГ ДЕНЬГИ 2024'!E82</f>
        <v>0</v>
      </c>
    </row>
    <row r="87" spans="2:33" ht="15.6" hidden="1">
      <c r="B87" s="23" t="s">
        <v>84</v>
      </c>
      <c r="C87" s="15">
        <v>0</v>
      </c>
      <c r="D87" s="15">
        <v>0</v>
      </c>
      <c r="E87" s="15">
        <v>0</v>
      </c>
      <c r="F87" s="15">
        <v>0</v>
      </c>
      <c r="G87" s="15">
        <v>0</v>
      </c>
      <c r="H87" s="15">
        <v>0</v>
      </c>
      <c r="I87" s="15">
        <v>0</v>
      </c>
      <c r="J87" s="15">
        <v>0</v>
      </c>
      <c r="K87" s="15">
        <v>0</v>
      </c>
      <c r="M87" s="15">
        <v>0</v>
      </c>
      <c r="N87" s="15">
        <v>0</v>
      </c>
      <c r="O87" s="15">
        <v>0</v>
      </c>
      <c r="P87" s="15">
        <v>0</v>
      </c>
      <c r="Q87" s="15">
        <v>0</v>
      </c>
      <c r="R87" s="15">
        <v>0</v>
      </c>
      <c r="T87" s="15">
        <v>0</v>
      </c>
      <c r="U87" s="15">
        <v>0</v>
      </c>
      <c r="V87" s="15">
        <v>0</v>
      </c>
      <c r="W87" s="15">
        <v>0</v>
      </c>
      <c r="X87" s="15">
        <v>0</v>
      </c>
      <c r="Y87" s="15">
        <v>0</v>
      </c>
      <c r="Z87" s="15">
        <v>0</v>
      </c>
      <c r="AA87" s="15">
        <v>0</v>
      </c>
      <c r="AB87" s="15">
        <v>0</v>
      </c>
      <c r="AE87" s="16">
        <f>E87+V87-'[1]связь с ИТОГ ДЕНЬГИ 2024'!C83</f>
        <v>0</v>
      </c>
      <c r="AF87" s="16">
        <f>Y87+H87-'[1]связь с ИТОГ ДЕНЬГИ 2024'!D83</f>
        <v>0</v>
      </c>
      <c r="AG87" s="16">
        <f>K87+AB87-'[1]связь с ИТОГ ДЕНЬГИ 2024'!E83</f>
        <v>0</v>
      </c>
    </row>
    <row r="88" spans="2:33" ht="15.6" hidden="1">
      <c r="B88" s="23" t="s">
        <v>85</v>
      </c>
      <c r="C88" s="15">
        <v>0</v>
      </c>
      <c r="D88" s="15">
        <v>0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M88" s="15">
        <v>0</v>
      </c>
      <c r="N88" s="15">
        <v>0</v>
      </c>
      <c r="O88" s="15">
        <v>0</v>
      </c>
      <c r="P88" s="15">
        <v>0</v>
      </c>
      <c r="Q88" s="15">
        <v>0</v>
      </c>
      <c r="R88" s="15">
        <v>0</v>
      </c>
      <c r="T88" s="15">
        <v>0</v>
      </c>
      <c r="U88" s="15">
        <v>0</v>
      </c>
      <c r="V88" s="15">
        <v>0</v>
      </c>
      <c r="W88" s="15">
        <v>0</v>
      </c>
      <c r="X88" s="15">
        <v>0</v>
      </c>
      <c r="Y88" s="15">
        <v>0</v>
      </c>
      <c r="Z88" s="15">
        <v>0</v>
      </c>
      <c r="AA88" s="15">
        <v>0</v>
      </c>
      <c r="AB88" s="15">
        <v>0</v>
      </c>
      <c r="AE88" s="16">
        <f>E88+V88-'[1]связь с ИТОГ ДЕНЬГИ 2024'!C84</f>
        <v>0</v>
      </c>
      <c r="AF88" s="16">
        <f>Y88+H88-'[1]связь с ИТОГ ДЕНЬГИ 2024'!D84</f>
        <v>0</v>
      </c>
      <c r="AG88" s="16">
        <f>K88+AB88-'[1]связь с ИТОГ ДЕНЬГИ 2024'!E84</f>
        <v>0</v>
      </c>
    </row>
    <row r="89" spans="2:33" ht="15.6" hidden="1">
      <c r="B89" s="23" t="s">
        <v>86</v>
      </c>
      <c r="C89" s="15">
        <v>0</v>
      </c>
      <c r="D89" s="15">
        <v>0</v>
      </c>
      <c r="E89" s="15">
        <v>0</v>
      </c>
      <c r="F89" s="15">
        <v>0</v>
      </c>
      <c r="G89" s="15">
        <v>0</v>
      </c>
      <c r="H89" s="15">
        <v>0</v>
      </c>
      <c r="I89" s="15">
        <v>0</v>
      </c>
      <c r="J89" s="15">
        <v>0</v>
      </c>
      <c r="K89" s="15">
        <v>0</v>
      </c>
      <c r="M89" s="15">
        <v>0</v>
      </c>
      <c r="N89" s="15">
        <v>0</v>
      </c>
      <c r="O89" s="15">
        <v>0</v>
      </c>
      <c r="P89" s="15">
        <v>0</v>
      </c>
      <c r="Q89" s="15">
        <v>0</v>
      </c>
      <c r="R89" s="15">
        <v>0</v>
      </c>
      <c r="T89" s="15">
        <v>0</v>
      </c>
      <c r="U89" s="15">
        <v>0</v>
      </c>
      <c r="V89" s="15">
        <v>0</v>
      </c>
      <c r="W89" s="15">
        <v>0</v>
      </c>
      <c r="X89" s="15">
        <v>0</v>
      </c>
      <c r="Y89" s="15">
        <v>0</v>
      </c>
      <c r="Z89" s="15">
        <v>0</v>
      </c>
      <c r="AA89" s="15">
        <v>0</v>
      </c>
      <c r="AB89" s="15">
        <v>0</v>
      </c>
      <c r="AE89" s="16">
        <f>E89+V89-'[1]связь с ИТОГ ДЕНЬГИ 2024'!C85</f>
        <v>0</v>
      </c>
      <c r="AF89" s="16">
        <f>Y89+H89-'[1]связь с ИТОГ ДЕНЬГИ 2024'!D85</f>
        <v>0</v>
      </c>
      <c r="AG89" s="16">
        <f>K89+AB89-'[1]связь с ИТОГ ДЕНЬГИ 2024'!E85</f>
        <v>0</v>
      </c>
    </row>
    <row r="90" spans="2:33" ht="15.6" hidden="1">
      <c r="B90" s="23" t="s">
        <v>87</v>
      </c>
      <c r="C90" s="15">
        <v>0</v>
      </c>
      <c r="D90" s="15">
        <v>0</v>
      </c>
      <c r="E90" s="15">
        <v>0</v>
      </c>
      <c r="F90" s="15">
        <v>0</v>
      </c>
      <c r="G90" s="15">
        <v>0</v>
      </c>
      <c r="H90" s="15">
        <v>0</v>
      </c>
      <c r="I90" s="15">
        <v>0</v>
      </c>
      <c r="J90" s="15">
        <v>0</v>
      </c>
      <c r="K90" s="15">
        <v>0</v>
      </c>
      <c r="M90" s="15">
        <v>0</v>
      </c>
      <c r="N90" s="15">
        <v>0</v>
      </c>
      <c r="O90" s="15">
        <v>0</v>
      </c>
      <c r="P90" s="15">
        <v>0</v>
      </c>
      <c r="Q90" s="15">
        <v>0</v>
      </c>
      <c r="R90" s="15">
        <v>0</v>
      </c>
      <c r="T90" s="15">
        <v>0</v>
      </c>
      <c r="U90" s="15">
        <v>0</v>
      </c>
      <c r="V90" s="15">
        <v>0</v>
      </c>
      <c r="W90" s="15">
        <v>0</v>
      </c>
      <c r="X90" s="15">
        <v>0</v>
      </c>
      <c r="Y90" s="15">
        <v>0</v>
      </c>
      <c r="Z90" s="15">
        <v>0</v>
      </c>
      <c r="AA90" s="15">
        <v>0</v>
      </c>
      <c r="AB90" s="15">
        <v>0</v>
      </c>
      <c r="AE90" s="16">
        <f>E90+V90-'[1]связь с ИТОГ ДЕНЬГИ 2024'!C86</f>
        <v>0</v>
      </c>
      <c r="AF90" s="16">
        <f>Y90+H90-'[1]связь с ИТОГ ДЕНЬГИ 2024'!D86</f>
        <v>0</v>
      </c>
      <c r="AG90" s="16">
        <f>K90+AB90-'[1]связь с ИТОГ ДЕНЬГИ 2024'!E86</f>
        <v>0</v>
      </c>
    </row>
    <row r="91" spans="2:33" ht="15.6" hidden="1">
      <c r="B91" s="23" t="s">
        <v>88</v>
      </c>
      <c r="C91" s="15">
        <v>0</v>
      </c>
      <c r="D91" s="15">
        <v>0</v>
      </c>
      <c r="E91" s="15">
        <v>0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M91" s="15">
        <v>0</v>
      </c>
      <c r="N91" s="15">
        <v>0</v>
      </c>
      <c r="O91" s="15">
        <v>0</v>
      </c>
      <c r="P91" s="15">
        <v>0</v>
      </c>
      <c r="Q91" s="15">
        <v>0</v>
      </c>
      <c r="R91" s="15">
        <v>0</v>
      </c>
      <c r="T91" s="15">
        <v>0</v>
      </c>
      <c r="U91" s="15">
        <v>0</v>
      </c>
      <c r="V91" s="15">
        <v>0</v>
      </c>
      <c r="W91" s="15">
        <v>0</v>
      </c>
      <c r="X91" s="15">
        <v>0</v>
      </c>
      <c r="Y91" s="15">
        <v>0</v>
      </c>
      <c r="Z91" s="15">
        <v>0</v>
      </c>
      <c r="AA91" s="15">
        <v>0</v>
      </c>
      <c r="AB91" s="15">
        <v>0</v>
      </c>
      <c r="AE91" s="16">
        <f>E91+V91-'[1]связь с ИТОГ ДЕНЬГИ 2024'!C87</f>
        <v>0</v>
      </c>
      <c r="AF91" s="16">
        <f>Y91+H91-'[1]связь с ИТОГ ДЕНЬГИ 2024'!D87</f>
        <v>0</v>
      </c>
      <c r="AG91" s="16">
        <f>K91+AB91-'[1]связь с ИТОГ ДЕНЬГИ 2024'!E87</f>
        <v>0</v>
      </c>
    </row>
    <row r="92" spans="2:33" ht="15.6" hidden="1">
      <c r="B92" s="23" t="s">
        <v>89</v>
      </c>
      <c r="C92" s="15">
        <v>0</v>
      </c>
      <c r="D92" s="15">
        <v>0</v>
      </c>
      <c r="E92" s="15">
        <v>0</v>
      </c>
      <c r="F92" s="15">
        <v>0</v>
      </c>
      <c r="G92" s="15">
        <v>0</v>
      </c>
      <c r="H92" s="15">
        <v>0</v>
      </c>
      <c r="I92" s="15">
        <v>0</v>
      </c>
      <c r="J92" s="15">
        <v>0</v>
      </c>
      <c r="K92" s="15">
        <v>0</v>
      </c>
      <c r="M92" s="15">
        <v>0</v>
      </c>
      <c r="N92" s="15">
        <v>0</v>
      </c>
      <c r="O92" s="15">
        <v>0</v>
      </c>
      <c r="P92" s="15">
        <v>0</v>
      </c>
      <c r="Q92" s="15">
        <v>0</v>
      </c>
      <c r="R92" s="15">
        <v>0</v>
      </c>
      <c r="T92" s="15">
        <v>0</v>
      </c>
      <c r="U92" s="15">
        <v>0</v>
      </c>
      <c r="V92" s="15">
        <v>0</v>
      </c>
      <c r="W92" s="15">
        <v>0</v>
      </c>
      <c r="X92" s="15">
        <v>0</v>
      </c>
      <c r="Y92" s="15">
        <v>0</v>
      </c>
      <c r="Z92" s="15">
        <v>0</v>
      </c>
      <c r="AA92" s="15">
        <v>0</v>
      </c>
      <c r="AB92" s="15">
        <v>0</v>
      </c>
      <c r="AE92" s="16">
        <f>E92+V92-'[1]связь с ИТОГ ДЕНЬГИ 2024'!C88</f>
        <v>0</v>
      </c>
      <c r="AF92" s="16">
        <f>Y92+H92-'[1]связь с ИТОГ ДЕНЬГИ 2024'!D88</f>
        <v>0</v>
      </c>
      <c r="AG92" s="16">
        <f>K92+AB92-'[1]связь с ИТОГ ДЕНЬГИ 2024'!E88</f>
        <v>0</v>
      </c>
    </row>
    <row r="93" spans="2:33" ht="15.6" hidden="1">
      <c r="B93" s="23" t="s">
        <v>90</v>
      </c>
      <c r="C93" s="15">
        <v>0</v>
      </c>
      <c r="D93" s="15">
        <v>0</v>
      </c>
      <c r="E93" s="15">
        <v>0</v>
      </c>
      <c r="F93" s="15">
        <v>0</v>
      </c>
      <c r="G93" s="15">
        <v>0</v>
      </c>
      <c r="H93" s="15">
        <v>0</v>
      </c>
      <c r="I93" s="15">
        <v>0</v>
      </c>
      <c r="J93" s="15">
        <v>0</v>
      </c>
      <c r="K93" s="15">
        <v>0</v>
      </c>
      <c r="M93" s="15">
        <v>0</v>
      </c>
      <c r="N93" s="15">
        <v>0</v>
      </c>
      <c r="O93" s="15">
        <v>0</v>
      </c>
      <c r="P93" s="15">
        <v>0</v>
      </c>
      <c r="Q93" s="15">
        <v>0</v>
      </c>
      <c r="R93" s="15">
        <v>0</v>
      </c>
      <c r="T93" s="15">
        <v>0</v>
      </c>
      <c r="U93" s="15">
        <v>0</v>
      </c>
      <c r="V93" s="15">
        <v>0</v>
      </c>
      <c r="W93" s="15">
        <v>0</v>
      </c>
      <c r="X93" s="15">
        <v>0</v>
      </c>
      <c r="Y93" s="15">
        <v>0</v>
      </c>
      <c r="Z93" s="15">
        <v>0</v>
      </c>
      <c r="AA93" s="15">
        <v>0</v>
      </c>
      <c r="AB93" s="15">
        <v>0</v>
      </c>
      <c r="AE93" s="16">
        <f>E93+V93-'[1]связь с ИТОГ ДЕНЬГИ 2024'!C89</f>
        <v>0</v>
      </c>
      <c r="AF93" s="16">
        <f>Y93+H93-'[1]связь с ИТОГ ДЕНЬГИ 2024'!D89</f>
        <v>0</v>
      </c>
      <c r="AG93" s="16">
        <f>K93+AB93-'[1]связь с ИТОГ ДЕНЬГИ 2024'!E89</f>
        <v>0</v>
      </c>
    </row>
    <row r="94" spans="2:33" ht="15.6" hidden="1">
      <c r="B94" s="23" t="s">
        <v>91</v>
      </c>
      <c r="C94" s="15">
        <v>0</v>
      </c>
      <c r="D94" s="15">
        <v>0</v>
      </c>
      <c r="E94" s="15">
        <v>0</v>
      </c>
      <c r="F94" s="15">
        <v>0</v>
      </c>
      <c r="G94" s="15">
        <v>0</v>
      </c>
      <c r="H94" s="15">
        <v>0</v>
      </c>
      <c r="I94" s="15">
        <v>0</v>
      </c>
      <c r="J94" s="15">
        <v>0</v>
      </c>
      <c r="K94" s="15">
        <v>0</v>
      </c>
      <c r="M94" s="15">
        <v>0</v>
      </c>
      <c r="N94" s="15">
        <v>0</v>
      </c>
      <c r="O94" s="15">
        <v>0</v>
      </c>
      <c r="P94" s="15">
        <v>0</v>
      </c>
      <c r="Q94" s="15">
        <v>0</v>
      </c>
      <c r="R94" s="15">
        <v>0</v>
      </c>
      <c r="T94" s="15">
        <v>0</v>
      </c>
      <c r="U94" s="15">
        <v>0</v>
      </c>
      <c r="V94" s="15">
        <v>0</v>
      </c>
      <c r="W94" s="15">
        <v>0</v>
      </c>
      <c r="X94" s="15">
        <v>0</v>
      </c>
      <c r="Y94" s="15">
        <v>0</v>
      </c>
      <c r="Z94" s="15">
        <v>0</v>
      </c>
      <c r="AA94" s="15">
        <v>0</v>
      </c>
      <c r="AB94" s="15">
        <v>0</v>
      </c>
      <c r="AE94" s="16">
        <f>E94+V94-'[1]связь с ИТОГ ДЕНЬГИ 2024'!C90</f>
        <v>0</v>
      </c>
      <c r="AF94" s="16">
        <f>Y94+H94-'[1]связь с ИТОГ ДЕНЬГИ 2024'!D90</f>
        <v>0</v>
      </c>
      <c r="AG94" s="16">
        <f>K94+AB94-'[1]связь с ИТОГ ДЕНЬГИ 2024'!E90</f>
        <v>0</v>
      </c>
    </row>
    <row r="95" spans="2:33" ht="15.6" hidden="1">
      <c r="B95" s="23" t="s">
        <v>92</v>
      </c>
      <c r="C95" s="15">
        <v>0</v>
      </c>
      <c r="D95" s="15">
        <v>0</v>
      </c>
      <c r="E95" s="15">
        <v>0</v>
      </c>
      <c r="F95" s="15">
        <v>0</v>
      </c>
      <c r="G95" s="15">
        <v>0</v>
      </c>
      <c r="H95" s="15">
        <v>0</v>
      </c>
      <c r="I95" s="15">
        <v>0</v>
      </c>
      <c r="J95" s="15">
        <v>0</v>
      </c>
      <c r="K95" s="15">
        <v>0</v>
      </c>
      <c r="M95" s="15">
        <v>0</v>
      </c>
      <c r="N95" s="15">
        <v>0</v>
      </c>
      <c r="O95" s="15">
        <v>0</v>
      </c>
      <c r="P95" s="15">
        <v>0</v>
      </c>
      <c r="Q95" s="15">
        <v>0</v>
      </c>
      <c r="R95" s="15">
        <v>0</v>
      </c>
      <c r="T95" s="15">
        <v>0</v>
      </c>
      <c r="U95" s="15">
        <v>0</v>
      </c>
      <c r="V95" s="15">
        <v>0</v>
      </c>
      <c r="W95" s="15">
        <v>0</v>
      </c>
      <c r="X95" s="15">
        <v>0</v>
      </c>
      <c r="Y95" s="15">
        <v>0</v>
      </c>
      <c r="Z95" s="15">
        <v>0</v>
      </c>
      <c r="AA95" s="15">
        <v>0</v>
      </c>
      <c r="AB95" s="15">
        <v>0</v>
      </c>
      <c r="AE95" s="16">
        <f>E95+V95-'[1]связь с ИТОГ ДЕНЬГИ 2024'!C91</f>
        <v>0</v>
      </c>
      <c r="AF95" s="16">
        <f>Y95+H95-'[1]связь с ИТОГ ДЕНЬГИ 2024'!D91</f>
        <v>0</v>
      </c>
      <c r="AG95" s="16">
        <f>K95+AB95-'[1]связь с ИТОГ ДЕНЬГИ 2024'!E91</f>
        <v>0</v>
      </c>
    </row>
    <row r="96" spans="2:33" hidden="1">
      <c r="B96" s="17" t="s">
        <v>93</v>
      </c>
      <c r="C96" s="15">
        <v>0</v>
      </c>
      <c r="D96" s="15">
        <v>0</v>
      </c>
      <c r="E96" s="15">
        <v>0</v>
      </c>
      <c r="F96" s="15">
        <v>0</v>
      </c>
      <c r="G96" s="15">
        <v>0</v>
      </c>
      <c r="H96" s="15">
        <v>0</v>
      </c>
      <c r="I96" s="15">
        <v>0</v>
      </c>
      <c r="J96" s="15">
        <v>0</v>
      </c>
      <c r="K96" s="15">
        <v>0</v>
      </c>
      <c r="L96" s="15">
        <v>0</v>
      </c>
      <c r="M96" s="15">
        <v>0</v>
      </c>
      <c r="N96" s="15">
        <v>0</v>
      </c>
      <c r="O96" s="15">
        <v>0</v>
      </c>
      <c r="P96" s="15">
        <v>0</v>
      </c>
      <c r="Q96" s="15">
        <v>0</v>
      </c>
      <c r="R96" s="15">
        <v>0</v>
      </c>
      <c r="T96" s="15">
        <v>0</v>
      </c>
      <c r="U96" s="15">
        <v>0</v>
      </c>
      <c r="V96" s="15">
        <v>0</v>
      </c>
      <c r="W96" s="15">
        <v>0</v>
      </c>
      <c r="X96" s="15">
        <v>0</v>
      </c>
      <c r="Y96" s="15">
        <v>0</v>
      </c>
      <c r="Z96" s="15">
        <v>0</v>
      </c>
      <c r="AA96" s="15">
        <v>0</v>
      </c>
      <c r="AB96" s="15">
        <v>0</v>
      </c>
      <c r="AE96" s="16">
        <f>E96+V96-'[1]связь с ИТОГ ДЕНЬГИ 2024'!C92</f>
        <v>0</v>
      </c>
      <c r="AF96" s="16">
        <f>Y96+H96-'[1]связь с ИТОГ ДЕНЬГИ 2024'!D92</f>
        <v>0</v>
      </c>
      <c r="AG96" s="16">
        <f>K96+AB96-'[1]связь с ИТОГ ДЕНЬГИ 2024'!E92</f>
        <v>0</v>
      </c>
    </row>
    <row r="97" spans="2:33">
      <c r="B97" s="17" t="s">
        <v>94</v>
      </c>
      <c r="C97" s="15">
        <v>42246</v>
      </c>
      <c r="D97" s="15">
        <v>77081</v>
      </c>
      <c r="E97" s="15">
        <v>119327</v>
      </c>
      <c r="F97" s="15">
        <v>400866.52173395245</v>
      </c>
      <c r="G97" s="15">
        <v>729567.47826604755</v>
      </c>
      <c r="H97" s="15">
        <v>1130434</v>
      </c>
      <c r="I97" s="15">
        <v>1791823313.4300001</v>
      </c>
      <c r="J97" s="15">
        <v>3168232132.5600004</v>
      </c>
      <c r="K97" s="15">
        <v>4960055445.9899998</v>
      </c>
      <c r="L97" s="15">
        <v>0</v>
      </c>
      <c r="M97" s="15">
        <v>1060</v>
      </c>
      <c r="N97" s="15">
        <v>1572</v>
      </c>
      <c r="O97" s="15">
        <v>2632</v>
      </c>
      <c r="P97" s="15">
        <v>208358594.45612931</v>
      </c>
      <c r="Q97" s="15">
        <v>309727550.54387069</v>
      </c>
      <c r="R97" s="15">
        <v>518086145</v>
      </c>
      <c r="T97" s="15">
        <v>1340</v>
      </c>
      <c r="U97" s="15">
        <v>2518</v>
      </c>
      <c r="V97" s="15">
        <v>3858</v>
      </c>
      <c r="W97" s="15">
        <v>17427.887403336477</v>
      </c>
      <c r="X97" s="15">
        <v>32490.112596663515</v>
      </c>
      <c r="Y97" s="15">
        <v>49918</v>
      </c>
      <c r="Z97" s="15">
        <v>64807841.782663122</v>
      </c>
      <c r="AA97" s="15">
        <v>114309207.21113688</v>
      </c>
      <c r="AB97" s="15">
        <v>179117048.99379998</v>
      </c>
      <c r="AE97" s="16">
        <f>E97+V97-'[1]связь с ИТОГ ДЕНЬГИ 2024'!C93</f>
        <v>0</v>
      </c>
      <c r="AF97" s="16">
        <f>Y97+H97-'[1]связь с ИТОГ ДЕНЬГИ 2024'!D93</f>
        <v>0</v>
      </c>
      <c r="AG97" s="16">
        <f>K97+AB97-'[1]связь с ИТОГ ДЕНЬГИ 2024'!E93</f>
        <v>-6.1979293823242188E-3</v>
      </c>
    </row>
    <row r="98" spans="2:33" ht="15.6" hidden="1">
      <c r="B98" s="24"/>
      <c r="E98" s="25">
        <f>'[1]связь с ИТОГ ДЕНЬГИ 2024'!C93</f>
        <v>123185</v>
      </c>
      <c r="K98" s="25">
        <f>'[1]связь с ИТОГ ДЕНЬГИ 2024'!E93</f>
        <v>5139172494.9899979</v>
      </c>
      <c r="L98" s="1"/>
      <c r="O98" s="25">
        <f>'[1]ОБЪЕМЫ ВСЕГО'!F93</f>
        <v>2632</v>
      </c>
      <c r="R98" s="25">
        <f>'[1]ОБЪЕМЫ ВСЕГО'!H93</f>
        <v>518086145</v>
      </c>
      <c r="V98" s="25">
        <f>'[1]ОБЪЕМЫ ВСЕГО'!L93</f>
        <v>3858</v>
      </c>
      <c r="AB98" s="25">
        <f>'[1]ОБЪЕМЫ ВСЕГО'!N93</f>
        <v>179117048.99379998</v>
      </c>
    </row>
    <row r="99" spans="2:33" hidden="1">
      <c r="E99" s="25">
        <f>E98-E97-V97</f>
        <v>0</v>
      </c>
      <c r="K99" s="25">
        <f>K98-K97-AB97</f>
        <v>6.1981081962585449E-3</v>
      </c>
      <c r="L99" s="1"/>
      <c r="O99" s="27">
        <f>O98-O97</f>
        <v>0</v>
      </c>
      <c r="R99" s="27">
        <f>R98-R97</f>
        <v>0</v>
      </c>
      <c r="V99" s="27">
        <f>V98-V97</f>
        <v>0</v>
      </c>
      <c r="AB99" s="27">
        <f>AB98-AB97</f>
        <v>0</v>
      </c>
    </row>
    <row r="100" spans="2:33" hidden="1"/>
    <row r="101" spans="2:33" hidden="1"/>
    <row r="102" spans="2:33" hidden="1"/>
    <row r="103" spans="2:33" hidden="1"/>
    <row r="104" spans="2:33" hidden="1"/>
    <row r="105" spans="2:33" hidden="1"/>
  </sheetData>
  <mergeCells count="10">
    <mergeCell ref="B3:K3"/>
    <mergeCell ref="G1:K1"/>
    <mergeCell ref="T6:V6"/>
    <mergeCell ref="Z6:AB6"/>
    <mergeCell ref="B6:B8"/>
    <mergeCell ref="C6:E6"/>
    <mergeCell ref="F6:H6"/>
    <mergeCell ref="I6:K6"/>
    <mergeCell ref="M6:O6"/>
    <mergeCell ref="P6:R6"/>
  </mergeCells>
  <pageMargins left="0.11811023622047245" right="0.11811023622047245" top="0.74803149606299213" bottom="0.15748031496062992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Y97"/>
  <sheetViews>
    <sheetView tabSelected="1" topLeftCell="D1" zoomScale="70" zoomScaleNormal="70" workbookViewId="0">
      <selection activeCell="H27" sqref="H27"/>
    </sheetView>
  </sheetViews>
  <sheetFormatPr defaultColWidth="9.109375" defaultRowHeight="14.4"/>
  <cols>
    <col min="1" max="1" width="0" style="1" hidden="1" customWidth="1"/>
    <col min="2" max="2" width="63.33203125" style="26" customWidth="1"/>
    <col min="3" max="5" width="12.88671875" style="1" customWidth="1"/>
    <col min="6" max="6" width="14.33203125" style="1" customWidth="1"/>
    <col min="7" max="7" width="16.109375" style="1" customWidth="1"/>
    <col min="8" max="8" width="14.33203125" style="1" customWidth="1"/>
    <col min="9" max="11" width="17.33203125" style="1" customWidth="1"/>
    <col min="12" max="12" width="0" style="3" hidden="1" customWidth="1"/>
    <col min="13" max="15" width="14.33203125" style="1" customWidth="1"/>
    <col min="16" max="18" width="13.88671875" style="1" customWidth="1"/>
    <col min="19" max="21" width="18.6640625" style="1" customWidth="1"/>
    <col min="22" max="22" width="9.109375" style="3"/>
    <col min="23" max="26" width="0" style="3" hidden="1" customWidth="1"/>
    <col min="27" max="16384" width="9.109375" style="3"/>
  </cols>
  <sheetData>
    <row r="1" spans="1:25" ht="18">
      <c r="B1" s="2" t="s">
        <v>95</v>
      </c>
      <c r="M1" s="4" t="s">
        <v>2</v>
      </c>
    </row>
    <row r="2" spans="1:25" ht="18">
      <c r="B2" s="37" t="s">
        <v>3</v>
      </c>
      <c r="C2" s="5" t="s">
        <v>4</v>
      </c>
      <c r="D2" s="6"/>
      <c r="E2" s="6"/>
      <c r="F2" s="5" t="s">
        <v>96</v>
      </c>
      <c r="G2" s="6"/>
      <c r="H2" s="6"/>
      <c r="I2" s="38" t="s">
        <v>6</v>
      </c>
      <c r="J2" s="38"/>
      <c r="K2" s="38"/>
      <c r="M2" s="5" t="s">
        <v>4</v>
      </c>
      <c r="N2" s="6"/>
      <c r="O2" s="6"/>
      <c r="P2" s="5" t="s">
        <v>96</v>
      </c>
      <c r="Q2" s="6"/>
      <c r="R2" s="6"/>
      <c r="S2" s="34" t="s">
        <v>6</v>
      </c>
      <c r="T2" s="35"/>
      <c r="U2" s="35"/>
    </row>
    <row r="3" spans="1:25" s="42" customFormat="1" ht="52.5" customHeight="1">
      <c r="A3" s="41"/>
      <c r="B3" s="37"/>
      <c r="C3" s="7" t="s">
        <v>7</v>
      </c>
      <c r="D3" s="7" t="s">
        <v>8</v>
      </c>
      <c r="E3" s="28" t="s">
        <v>9</v>
      </c>
      <c r="F3" s="7" t="s">
        <v>7</v>
      </c>
      <c r="G3" s="7" t="s">
        <v>8</v>
      </c>
      <c r="H3" s="28" t="s">
        <v>9</v>
      </c>
      <c r="I3" s="8" t="s">
        <v>7</v>
      </c>
      <c r="J3" s="8" t="s">
        <v>8</v>
      </c>
      <c r="K3" s="8" t="s">
        <v>9</v>
      </c>
      <c r="M3" s="7" t="s">
        <v>7</v>
      </c>
      <c r="N3" s="7" t="s">
        <v>8</v>
      </c>
      <c r="O3" s="7" t="s">
        <v>9</v>
      </c>
      <c r="P3" s="7" t="s">
        <v>7</v>
      </c>
      <c r="Q3" s="7" t="s">
        <v>8</v>
      </c>
      <c r="R3" s="7" t="s">
        <v>9</v>
      </c>
      <c r="S3" s="8" t="s">
        <v>7</v>
      </c>
      <c r="T3" s="8" t="s">
        <v>8</v>
      </c>
      <c r="U3" s="8" t="s">
        <v>9</v>
      </c>
    </row>
    <row r="4" spans="1:25">
      <c r="B4" s="37"/>
      <c r="C4" s="11"/>
      <c r="D4" s="11"/>
      <c r="E4" s="11" t="s">
        <v>10</v>
      </c>
      <c r="F4" s="11"/>
      <c r="G4" s="11"/>
      <c r="H4" s="11" t="s">
        <v>10</v>
      </c>
      <c r="I4" s="11"/>
      <c r="J4" s="11"/>
      <c r="K4" s="11" t="s">
        <v>10</v>
      </c>
      <c r="M4" s="11"/>
      <c r="N4" s="11"/>
      <c r="O4" s="11" t="s">
        <v>10</v>
      </c>
      <c r="P4" s="11"/>
      <c r="Q4" s="11"/>
      <c r="R4" s="11" t="s">
        <v>10</v>
      </c>
      <c r="S4" s="11"/>
      <c r="T4" s="11"/>
      <c r="U4" s="11" t="s">
        <v>10</v>
      </c>
    </row>
    <row r="5" spans="1:25" ht="15.6">
      <c r="B5" s="12" t="s">
        <v>11</v>
      </c>
      <c r="C5" s="13"/>
      <c r="D5" s="13"/>
      <c r="E5" s="13"/>
      <c r="F5" s="13"/>
      <c r="G5" s="13"/>
      <c r="H5" s="13"/>
      <c r="I5" s="13"/>
      <c r="J5" s="13"/>
      <c r="K5" s="13"/>
      <c r="M5" s="13"/>
      <c r="N5" s="13"/>
      <c r="O5" s="13"/>
      <c r="P5" s="13"/>
      <c r="Q5" s="13"/>
      <c r="R5" s="13"/>
      <c r="S5" s="13"/>
      <c r="T5" s="13"/>
      <c r="U5" s="13"/>
    </row>
    <row r="6" spans="1:25" ht="15.6">
      <c r="B6" s="14" t="s">
        <v>12</v>
      </c>
      <c r="C6" s="15">
        <v>1554</v>
      </c>
      <c r="D6" s="15">
        <v>2006</v>
      </c>
      <c r="E6" s="15">
        <v>3560</v>
      </c>
      <c r="F6" s="15">
        <v>12567.407528089889</v>
      </c>
      <c r="G6" s="15">
        <v>16222.792471910114</v>
      </c>
      <c r="H6" s="15">
        <v>28790.200000000004</v>
      </c>
      <c r="I6" s="15">
        <v>31401831.289999999</v>
      </c>
      <c r="J6" s="15">
        <v>40860702.810000002</v>
      </c>
      <c r="K6" s="15">
        <v>72262534.099999994</v>
      </c>
      <c r="M6" s="15">
        <v>115</v>
      </c>
      <c r="N6" s="15">
        <v>125</v>
      </c>
      <c r="O6" s="15">
        <v>240</v>
      </c>
      <c r="P6" s="15">
        <v>1150</v>
      </c>
      <c r="Q6" s="15">
        <v>1250</v>
      </c>
      <c r="R6" s="15">
        <v>2400</v>
      </c>
      <c r="S6" s="15">
        <v>3187557.18</v>
      </c>
      <c r="T6" s="15">
        <v>3487255.16</v>
      </c>
      <c r="U6" s="15">
        <v>6674812.3399999999</v>
      </c>
      <c r="W6" s="16">
        <f>E6+O6-'[1]связь с ИТОГ ДЕНЬГИ 2024'!F6</f>
        <v>0</v>
      </c>
      <c r="X6" s="29">
        <f>H6+R6-'[1]связь с ИТОГ ДЕНЬГИ 2024'!G6</f>
        <v>0</v>
      </c>
      <c r="Y6" s="29">
        <f>K6+U6-'[1]связь с ИТОГ ДЕНЬГИ 2024'!H6</f>
        <v>0</v>
      </c>
    </row>
    <row r="7" spans="1:25" ht="15.6">
      <c r="B7" s="14" t="s">
        <v>13</v>
      </c>
      <c r="C7" s="15">
        <v>2105</v>
      </c>
      <c r="D7" s="15">
        <v>3130</v>
      </c>
      <c r="E7" s="15">
        <v>5235</v>
      </c>
      <c r="F7" s="15">
        <v>15441.49188156638</v>
      </c>
      <c r="G7" s="15">
        <v>22960.50811843362</v>
      </c>
      <c r="H7" s="15">
        <v>38402</v>
      </c>
      <c r="I7" s="15">
        <v>34215532.640000001</v>
      </c>
      <c r="J7" s="15">
        <v>55257172.149999999</v>
      </c>
      <c r="K7" s="15">
        <v>89472704.789999992</v>
      </c>
      <c r="M7" s="15">
        <v>230</v>
      </c>
      <c r="N7" s="15">
        <v>415</v>
      </c>
      <c r="O7" s="15">
        <v>645</v>
      </c>
      <c r="P7" s="15">
        <v>2300</v>
      </c>
      <c r="Q7" s="15">
        <v>4150</v>
      </c>
      <c r="R7" s="15">
        <v>6450</v>
      </c>
      <c r="S7" s="15">
        <v>5558318.8899999997</v>
      </c>
      <c r="T7" s="15">
        <v>10989286.1</v>
      </c>
      <c r="U7" s="15">
        <v>16547604.989999998</v>
      </c>
      <c r="W7" s="16">
        <f>E7+O7-'[1]связь с ИТОГ ДЕНЬГИ 2024'!F7</f>
        <v>0</v>
      </c>
      <c r="X7" s="29">
        <f>H7+R7-'[1]связь с ИТОГ ДЕНЬГИ 2024'!G7</f>
        <v>0</v>
      </c>
      <c r="Y7" s="29">
        <f>K7+U7-'[1]связь с ИТОГ ДЕНЬГИ 2024'!H7</f>
        <v>-9.9999904632568359E-3</v>
      </c>
    </row>
    <row r="8" spans="1:25" ht="15.6">
      <c r="B8" s="14" t="s">
        <v>14</v>
      </c>
      <c r="C8" s="15">
        <v>3044</v>
      </c>
      <c r="D8" s="15">
        <v>5626</v>
      </c>
      <c r="E8" s="15">
        <v>8670</v>
      </c>
      <c r="F8" s="15">
        <v>12783.395617070357</v>
      </c>
      <c r="G8" s="15">
        <v>23626.604382929643</v>
      </c>
      <c r="H8" s="15">
        <v>36410</v>
      </c>
      <c r="I8" s="15">
        <v>236714202.27000001</v>
      </c>
      <c r="J8" s="15">
        <v>400810811.56</v>
      </c>
      <c r="K8" s="15">
        <v>637525013.83000004</v>
      </c>
      <c r="M8" s="15">
        <v>0</v>
      </c>
      <c r="N8" s="15">
        <v>0</v>
      </c>
      <c r="O8" s="15">
        <v>0</v>
      </c>
      <c r="P8" s="15">
        <v>0</v>
      </c>
      <c r="Q8" s="15">
        <v>0</v>
      </c>
      <c r="R8" s="15">
        <v>0</v>
      </c>
      <c r="S8" s="15">
        <v>0</v>
      </c>
      <c r="T8" s="15">
        <v>0</v>
      </c>
      <c r="U8" s="15">
        <v>0</v>
      </c>
      <c r="W8" s="16">
        <f>E8+O8-'[1]связь с ИТОГ ДЕНЬГИ 2024'!F8</f>
        <v>0</v>
      </c>
      <c r="X8" s="29">
        <f>H8+R8-'[1]связь с ИТОГ ДЕНЬГИ 2024'!G8</f>
        <v>0</v>
      </c>
      <c r="Y8" s="29">
        <f>K8+U8-'[1]связь с ИТОГ ДЕНЬГИ 2024'!H8</f>
        <v>-7.9989433288574219E-4</v>
      </c>
    </row>
    <row r="9" spans="1:25" ht="15.6" hidden="1">
      <c r="B9" s="14" t="s">
        <v>15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W9" s="16">
        <f>E9+O9-'[1]связь с ИТОГ ДЕНЬГИ 2024'!F9</f>
        <v>0</v>
      </c>
      <c r="X9" s="29">
        <f>H9+R9-'[1]связь с ИТОГ ДЕНЬГИ 2024'!G9</f>
        <v>0</v>
      </c>
      <c r="Y9" s="29">
        <f>K9+U9-'[1]связь с ИТОГ ДЕНЬГИ 2024'!H9</f>
        <v>0</v>
      </c>
    </row>
    <row r="10" spans="1:25" ht="15.6">
      <c r="B10" s="14" t="s">
        <v>16</v>
      </c>
      <c r="C10" s="15">
        <v>73</v>
      </c>
      <c r="D10" s="15">
        <v>157</v>
      </c>
      <c r="E10" s="15">
        <v>230</v>
      </c>
      <c r="F10" s="15">
        <v>876</v>
      </c>
      <c r="G10" s="15">
        <v>1884</v>
      </c>
      <c r="H10" s="15">
        <v>2760</v>
      </c>
      <c r="I10" s="15">
        <v>1081078.07</v>
      </c>
      <c r="J10" s="15">
        <v>2318637.0299999998</v>
      </c>
      <c r="K10" s="15">
        <v>3399715.0999999996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  <c r="W10" s="16">
        <f>E10+O10-'[1]связь с ИТОГ ДЕНЬГИ 2024'!F10</f>
        <v>0</v>
      </c>
      <c r="X10" s="29">
        <f>H10+R10-'[1]связь с ИТОГ ДЕНЬГИ 2024'!G10</f>
        <v>0</v>
      </c>
      <c r="Y10" s="29">
        <f>K10+U10-'[1]связь с ИТОГ ДЕНЬГИ 2024'!H10</f>
        <v>0</v>
      </c>
    </row>
    <row r="11" spans="1:25" ht="15.6" hidden="1">
      <c r="B11" s="14" t="s">
        <v>17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  <c r="W11" s="16">
        <f>E11+O11-'[1]связь с ИТОГ ДЕНЬГИ 2024'!F11</f>
        <v>0</v>
      </c>
      <c r="X11" s="29">
        <f>H11+R11-'[1]связь с ИТОГ ДЕНЬГИ 2024'!G11</f>
        <v>0</v>
      </c>
      <c r="Y11" s="29">
        <f>K11+U11-'[1]связь с ИТОГ ДЕНЬГИ 2024'!H11</f>
        <v>0</v>
      </c>
    </row>
    <row r="12" spans="1:25" ht="15.6" hidden="1">
      <c r="B12" s="14" t="s">
        <v>18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  <c r="W12" s="16">
        <f>E12+O12-'[1]связь с ИТОГ ДЕНЬГИ 2024'!F12</f>
        <v>0</v>
      </c>
      <c r="X12" s="29">
        <f>H12+R12-'[1]связь с ИТОГ ДЕНЬГИ 2024'!G12</f>
        <v>0</v>
      </c>
      <c r="Y12" s="29">
        <f>K12+U12-'[1]связь с ИТОГ ДЕНЬГИ 2024'!H12</f>
        <v>0</v>
      </c>
    </row>
    <row r="13" spans="1:25" ht="15.6" hidden="1">
      <c r="B13" s="14" t="s">
        <v>19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T13" s="15">
        <v>0</v>
      </c>
      <c r="U13" s="15">
        <v>0</v>
      </c>
      <c r="W13" s="16">
        <f>E13+O13-'[1]связь с ИТОГ ДЕНЬГИ 2024'!F13</f>
        <v>0</v>
      </c>
      <c r="X13" s="29">
        <f>H13+R13-'[1]связь с ИТОГ ДЕНЬГИ 2024'!G13</f>
        <v>0</v>
      </c>
      <c r="Y13" s="29">
        <f>K13+U13-'[1]связь с ИТОГ ДЕНЬГИ 2024'!H13</f>
        <v>0</v>
      </c>
    </row>
    <row r="14" spans="1:25" ht="31.2" hidden="1">
      <c r="B14" s="14" t="s">
        <v>20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  <c r="R14" s="15">
        <v>0</v>
      </c>
      <c r="S14" s="15">
        <v>0</v>
      </c>
      <c r="T14" s="15">
        <v>0</v>
      </c>
      <c r="U14" s="15">
        <v>0</v>
      </c>
      <c r="W14" s="16">
        <f>E14+O14-'[1]связь с ИТОГ ДЕНЬГИ 2024'!F14</f>
        <v>0</v>
      </c>
      <c r="X14" s="29">
        <f>H14+R14-'[1]связь с ИТОГ ДЕНЬГИ 2024'!G14</f>
        <v>0</v>
      </c>
      <c r="Y14" s="29">
        <f>K14+U14-'[1]связь с ИТОГ ДЕНЬГИ 2024'!H14</f>
        <v>0</v>
      </c>
    </row>
    <row r="15" spans="1:25" ht="15.6" hidden="1">
      <c r="B15" s="14"/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15">
        <v>0</v>
      </c>
      <c r="W15" s="16">
        <f>E15+O15-'[1]связь с ИТОГ ДЕНЬГИ 2024'!F15</f>
        <v>0</v>
      </c>
      <c r="X15" s="29">
        <f>H15+R15-'[1]связь с ИТОГ ДЕНЬГИ 2024'!G15</f>
        <v>0</v>
      </c>
      <c r="Y15" s="29">
        <f>K15+U15-'[1]связь с ИТОГ ДЕНЬГИ 2024'!H15</f>
        <v>0</v>
      </c>
    </row>
    <row r="16" spans="1:25" ht="15.6" hidden="1">
      <c r="B16" s="14"/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  <c r="W16" s="16">
        <f>E16+O16-'[1]связь с ИТОГ ДЕНЬГИ 2024'!F16</f>
        <v>0</v>
      </c>
      <c r="X16" s="29">
        <f>H16+R16-'[1]связь с ИТОГ ДЕНЬГИ 2024'!G16</f>
        <v>0</v>
      </c>
      <c r="Y16" s="29">
        <f>K16+U16-'[1]связь с ИТОГ ДЕНЬГИ 2024'!H16</f>
        <v>0</v>
      </c>
    </row>
    <row r="17" spans="2:25">
      <c r="B17" s="17" t="s">
        <v>21</v>
      </c>
      <c r="C17" s="15">
        <v>6776</v>
      </c>
      <c r="D17" s="15">
        <v>10919</v>
      </c>
      <c r="E17" s="15">
        <v>17695</v>
      </c>
      <c r="F17" s="15">
        <v>41668.295026726628</v>
      </c>
      <c r="G17" s="15">
        <v>64693.904973273369</v>
      </c>
      <c r="H17" s="15">
        <v>106362.20000000001</v>
      </c>
      <c r="I17" s="15">
        <v>303412644.26999998</v>
      </c>
      <c r="J17" s="15">
        <v>499247323.54999995</v>
      </c>
      <c r="K17" s="15">
        <v>802659967.82000005</v>
      </c>
      <c r="M17" s="15">
        <v>345</v>
      </c>
      <c r="N17" s="15">
        <v>540</v>
      </c>
      <c r="O17" s="15">
        <v>885</v>
      </c>
      <c r="P17" s="15">
        <v>3450</v>
      </c>
      <c r="Q17" s="15">
        <v>5400</v>
      </c>
      <c r="R17" s="15">
        <v>8850</v>
      </c>
      <c r="S17" s="15">
        <v>8745876.0700000003</v>
      </c>
      <c r="T17" s="15">
        <v>14476541.26</v>
      </c>
      <c r="U17" s="15">
        <v>23222417.329999998</v>
      </c>
      <c r="W17" s="16">
        <f>E17+O17-'[1]связь с ИТОГ ДЕНЬГИ 2024'!F17</f>
        <v>0</v>
      </c>
      <c r="X17" s="29">
        <f>H17+R17-'[1]связь с ИТОГ ДЕНЬГИ 2024'!G17</f>
        <v>0</v>
      </c>
      <c r="Y17" s="29">
        <f>K17+U17-'[1]связь с ИТОГ ДЕНЬГИ 2024'!H17</f>
        <v>-1.0799765586853027E-2</v>
      </c>
    </row>
    <row r="18" spans="2:25" ht="15.6">
      <c r="B18" s="12" t="s">
        <v>22</v>
      </c>
      <c r="C18" s="15"/>
      <c r="D18" s="15"/>
      <c r="E18" s="15"/>
      <c r="F18" s="15"/>
      <c r="G18" s="15"/>
      <c r="H18" s="15"/>
      <c r="I18" s="15"/>
      <c r="J18" s="15"/>
      <c r="K18" s="15"/>
      <c r="M18" s="15"/>
      <c r="N18" s="15"/>
      <c r="O18" s="15"/>
      <c r="P18" s="15"/>
      <c r="Q18" s="15"/>
      <c r="R18" s="15"/>
      <c r="S18" s="15"/>
      <c r="T18" s="15"/>
      <c r="U18" s="15"/>
      <c r="W18" s="16">
        <f>E18+O18-'[1]связь с ИТОГ ДЕНЬГИ 2024'!F18</f>
        <v>0</v>
      </c>
      <c r="X18" s="29">
        <f>H18+R18-'[1]связь с ИТОГ ДЕНЬГИ 2024'!G18</f>
        <v>0</v>
      </c>
      <c r="Y18" s="29">
        <f>K18+U18-'[1]связь с ИТОГ ДЕНЬГИ 2024'!H18</f>
        <v>0</v>
      </c>
    </row>
    <row r="19" spans="2:25" ht="15.6">
      <c r="B19" s="14" t="s">
        <v>23</v>
      </c>
      <c r="C19" s="15">
        <v>687</v>
      </c>
      <c r="D19" s="15">
        <v>1033</v>
      </c>
      <c r="E19" s="15">
        <v>1720</v>
      </c>
      <c r="F19" s="15">
        <v>5423.7052325581399</v>
      </c>
      <c r="G19" s="15">
        <v>8155.294767441861</v>
      </c>
      <c r="H19" s="15">
        <v>13579</v>
      </c>
      <c r="I19" s="15">
        <v>10454732.619999999</v>
      </c>
      <c r="J19" s="15">
        <v>15539693.26</v>
      </c>
      <c r="K19" s="15">
        <v>25994425.879999999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0</v>
      </c>
      <c r="W19" s="16">
        <f>E19+O19-'[1]связь с ИТОГ ДЕНЬГИ 2024'!F19</f>
        <v>0</v>
      </c>
      <c r="X19" s="29">
        <f>H19+R19-'[1]связь с ИТОГ ДЕНЬГИ 2024'!G19</f>
        <v>0</v>
      </c>
      <c r="Y19" s="29">
        <f>K19+U19-'[1]связь с ИТОГ ДЕНЬГИ 2024'!H19</f>
        <v>0</v>
      </c>
    </row>
    <row r="20" spans="2:25" ht="15.6" customHeight="1">
      <c r="B20" s="14" t="s">
        <v>24</v>
      </c>
      <c r="C20" s="15">
        <v>1096</v>
      </c>
      <c r="D20" s="15">
        <v>1814</v>
      </c>
      <c r="E20" s="15">
        <v>2910</v>
      </c>
      <c r="F20" s="15">
        <v>10967.909278350515</v>
      </c>
      <c r="G20" s="15">
        <v>18153.090721649485</v>
      </c>
      <c r="H20" s="15">
        <v>29121</v>
      </c>
      <c r="I20" s="15">
        <v>29706160.539999999</v>
      </c>
      <c r="J20" s="15">
        <v>47535478.200000003</v>
      </c>
      <c r="K20" s="15">
        <v>77241638.74000001</v>
      </c>
      <c r="M20" s="15">
        <v>210</v>
      </c>
      <c r="N20" s="15">
        <v>260</v>
      </c>
      <c r="O20" s="15">
        <v>470</v>
      </c>
      <c r="P20" s="15">
        <v>2100</v>
      </c>
      <c r="Q20" s="15">
        <v>2600</v>
      </c>
      <c r="R20" s="15">
        <v>4700</v>
      </c>
      <c r="S20" s="15">
        <v>5135607.5362468073</v>
      </c>
      <c r="T20" s="15">
        <v>6358371.2353531905</v>
      </c>
      <c r="U20" s="15">
        <v>11493978.771599997</v>
      </c>
      <c r="W20" s="16">
        <f>E20+O20-'[1]связь с ИТОГ ДЕНЬГИ 2024'!F20</f>
        <v>0</v>
      </c>
      <c r="X20" s="29">
        <f>H20+R20-'[1]связь с ИТОГ ДЕНЬГИ 2024'!G20</f>
        <v>0</v>
      </c>
      <c r="Y20" s="29">
        <f>K20+U20-'[1]связь с ИТОГ ДЕНЬГИ 2024'!H20</f>
        <v>-8.3999931812286377E-3</v>
      </c>
    </row>
    <row r="21" spans="2:25" ht="15.6">
      <c r="B21" s="18" t="s">
        <v>25</v>
      </c>
      <c r="C21" s="15">
        <v>5</v>
      </c>
      <c r="D21" s="15">
        <v>5</v>
      </c>
      <c r="E21" s="15">
        <v>10</v>
      </c>
      <c r="F21" s="15">
        <v>16</v>
      </c>
      <c r="G21" s="15">
        <v>12</v>
      </c>
      <c r="H21" s="15">
        <v>28</v>
      </c>
      <c r="I21" s="15">
        <v>41346.959999999999</v>
      </c>
      <c r="J21" s="15">
        <v>33838.199999999997</v>
      </c>
      <c r="K21" s="15">
        <v>75185.16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v>0</v>
      </c>
      <c r="U21" s="15">
        <v>0</v>
      </c>
      <c r="W21" s="16">
        <f>E21+O21-'[1]связь с ИТОГ ДЕНЬГИ 2024'!F21</f>
        <v>0</v>
      </c>
      <c r="X21" s="29">
        <f>H21+R21-'[1]связь с ИТОГ ДЕНЬГИ 2024'!G21</f>
        <v>0</v>
      </c>
      <c r="Y21" s="29">
        <f>K21+U21-'[1]связь с ИТОГ ДЕНЬГИ 2024'!H21</f>
        <v>0</v>
      </c>
    </row>
    <row r="22" spans="2:25" ht="15.6">
      <c r="B22" s="14" t="s">
        <v>26</v>
      </c>
      <c r="C22" s="15">
        <v>225</v>
      </c>
      <c r="D22" s="15">
        <v>375</v>
      </c>
      <c r="E22" s="15">
        <v>600</v>
      </c>
      <c r="F22" s="15">
        <v>2133.75</v>
      </c>
      <c r="G22" s="15">
        <v>3556.2499999999995</v>
      </c>
      <c r="H22" s="15">
        <v>5690</v>
      </c>
      <c r="I22" s="15">
        <v>3036149.65</v>
      </c>
      <c r="J22" s="15">
        <v>5232444.99</v>
      </c>
      <c r="K22" s="15">
        <v>8268594.6400000006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W22" s="16">
        <f>E22+O22-'[1]связь с ИТОГ ДЕНЬГИ 2024'!F22</f>
        <v>0</v>
      </c>
      <c r="X22" s="29">
        <f>H22+R22-'[1]связь с ИТОГ ДЕНЬГИ 2024'!G22</f>
        <v>0</v>
      </c>
      <c r="Y22" s="29">
        <f>K22+U22-'[1]связь с ИТОГ ДЕНЬГИ 2024'!H22</f>
        <v>0</v>
      </c>
    </row>
    <row r="23" spans="2:25" ht="15.6">
      <c r="B23" s="14" t="s">
        <v>27</v>
      </c>
      <c r="C23" s="15">
        <v>705</v>
      </c>
      <c r="D23" s="15">
        <v>1175</v>
      </c>
      <c r="E23" s="15">
        <v>1880</v>
      </c>
      <c r="F23" s="15">
        <v>6663.7500000000009</v>
      </c>
      <c r="G23" s="15">
        <v>11106.25</v>
      </c>
      <c r="H23" s="15">
        <v>17770</v>
      </c>
      <c r="I23" s="15">
        <v>10817112.66</v>
      </c>
      <c r="J23" s="15">
        <v>17751566.850000001</v>
      </c>
      <c r="K23" s="15">
        <v>28568679.510000002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W23" s="16">
        <f>E23+O23-'[1]связь с ИТОГ ДЕНЬГИ 2024'!F23</f>
        <v>0</v>
      </c>
      <c r="X23" s="29">
        <f>H23+R23-'[1]связь с ИТОГ ДЕНЬГИ 2024'!G23</f>
        <v>0</v>
      </c>
      <c r="Y23" s="29">
        <f>K23+U23-'[1]связь с ИТОГ ДЕНЬГИ 2024'!H23</f>
        <v>0</v>
      </c>
    </row>
    <row r="24" spans="2:25" ht="15.6">
      <c r="B24" s="14" t="s">
        <v>28</v>
      </c>
      <c r="C24" s="15">
        <v>551</v>
      </c>
      <c r="D24" s="15">
        <v>379</v>
      </c>
      <c r="E24" s="15">
        <v>930</v>
      </c>
      <c r="F24" s="15">
        <v>5284.8602150537636</v>
      </c>
      <c r="G24" s="15">
        <v>3635.1397849462369</v>
      </c>
      <c r="H24" s="15">
        <v>8920</v>
      </c>
      <c r="I24" s="15">
        <v>7819573.7800000003</v>
      </c>
      <c r="J24" s="15">
        <v>5668163.3300000001</v>
      </c>
      <c r="K24" s="15">
        <v>13487737.109999999</v>
      </c>
      <c r="M24" s="15">
        <v>233</v>
      </c>
      <c r="N24" s="15">
        <v>280</v>
      </c>
      <c r="O24" s="15">
        <v>513</v>
      </c>
      <c r="P24" s="15">
        <v>2330</v>
      </c>
      <c r="Q24" s="15">
        <v>2800</v>
      </c>
      <c r="R24" s="15">
        <v>5130</v>
      </c>
      <c r="S24" s="15">
        <v>5751454.0058261203</v>
      </c>
      <c r="T24" s="15">
        <v>6911618.547773879</v>
      </c>
      <c r="U24" s="15">
        <v>12663072.553599998</v>
      </c>
      <c r="W24" s="16">
        <f>E24+O24-'[1]связь с ИТОГ ДЕНЬГИ 2024'!F24</f>
        <v>0</v>
      </c>
      <c r="X24" s="29">
        <f>H24+R24-'[1]связь с ИТОГ ДЕНЬГИ 2024'!G24</f>
        <v>0</v>
      </c>
      <c r="Y24" s="29">
        <f>K24+U24-'[1]связь с ИТОГ ДЕНЬГИ 2024'!H24</f>
        <v>3.5999976098537445E-3</v>
      </c>
    </row>
    <row r="25" spans="2:25" ht="15.6">
      <c r="B25" s="14" t="s">
        <v>29</v>
      </c>
      <c r="C25" s="15">
        <v>562</v>
      </c>
      <c r="D25" s="15">
        <v>488</v>
      </c>
      <c r="E25" s="15">
        <v>1050</v>
      </c>
      <c r="F25" s="15">
        <v>4958.9809523809527</v>
      </c>
      <c r="G25" s="15">
        <v>4306.0190476190483</v>
      </c>
      <c r="H25" s="15">
        <v>9265</v>
      </c>
      <c r="I25" s="15">
        <v>7144388.5199999996</v>
      </c>
      <c r="J25" s="15">
        <v>5938881.9400000004</v>
      </c>
      <c r="K25" s="15">
        <v>13083270.460000001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v>0</v>
      </c>
      <c r="W25" s="16">
        <f>E25+O25-'[1]связь с ИТОГ ДЕНЬГИ 2024'!F25</f>
        <v>0</v>
      </c>
      <c r="X25" s="29">
        <f>H25+R25-'[1]связь с ИТОГ ДЕНЬГИ 2024'!G25</f>
        <v>0</v>
      </c>
      <c r="Y25" s="29">
        <f>K25+U25-'[1]связь с ИТОГ ДЕНЬГИ 2024'!H25</f>
        <v>0</v>
      </c>
    </row>
    <row r="26" spans="2:25" ht="15.6">
      <c r="B26" s="14" t="s">
        <v>30</v>
      </c>
      <c r="C26" s="15">
        <v>120</v>
      </c>
      <c r="D26" s="15">
        <v>340</v>
      </c>
      <c r="E26" s="15">
        <v>460</v>
      </c>
      <c r="F26" s="15">
        <v>1043.4782608695652</v>
      </c>
      <c r="G26" s="15">
        <v>2956.5217391304345</v>
      </c>
      <c r="H26" s="15">
        <v>4000</v>
      </c>
      <c r="I26" s="15">
        <v>1100013.1499999999</v>
      </c>
      <c r="J26" s="15">
        <v>3401516.81</v>
      </c>
      <c r="K26" s="15">
        <v>4501529.96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W26" s="16">
        <f>E26+O26-'[1]связь с ИТОГ ДЕНЬГИ 2024'!F26</f>
        <v>0</v>
      </c>
      <c r="X26" s="29">
        <f>H26+R26-'[1]связь с ИТОГ ДЕНЬГИ 2024'!G26</f>
        <v>0</v>
      </c>
      <c r="Y26" s="29">
        <f>K26+U26-'[1]связь с ИТОГ ДЕНЬГИ 2024'!H26</f>
        <v>0</v>
      </c>
    </row>
    <row r="27" spans="2:25" ht="15.6">
      <c r="B27" s="14" t="s">
        <v>31</v>
      </c>
      <c r="C27" s="15">
        <v>38</v>
      </c>
      <c r="D27" s="15">
        <v>72</v>
      </c>
      <c r="E27" s="15">
        <v>110</v>
      </c>
      <c r="F27" s="15">
        <v>380</v>
      </c>
      <c r="G27" s="15">
        <v>720</v>
      </c>
      <c r="H27" s="15">
        <v>1100</v>
      </c>
      <c r="I27" s="15">
        <v>549197.17000000004</v>
      </c>
      <c r="J27" s="15">
        <v>1037372.43</v>
      </c>
      <c r="K27" s="15">
        <v>1586569.6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>
        <v>0</v>
      </c>
      <c r="W27" s="16">
        <f>E27+O27-'[1]связь с ИТОГ ДЕНЬГИ 2024'!F27</f>
        <v>0</v>
      </c>
      <c r="X27" s="29">
        <f>H27+R27-'[1]связь с ИТОГ ДЕНЬГИ 2024'!G27</f>
        <v>0</v>
      </c>
      <c r="Y27" s="29">
        <f>K27+U27-'[1]связь с ИТОГ ДЕНЬГИ 2024'!H27</f>
        <v>0</v>
      </c>
    </row>
    <row r="28" spans="2:25" ht="31.2" hidden="1">
      <c r="B28" s="14" t="s">
        <v>32</v>
      </c>
      <c r="C28" s="15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0</v>
      </c>
      <c r="W28" s="16">
        <f>E28+O28-'[1]связь с ИТОГ ДЕНЬГИ 2024'!F28</f>
        <v>0</v>
      </c>
      <c r="X28" s="29">
        <f>H28+R28-'[1]связь с ИТОГ ДЕНЬГИ 2024'!G28</f>
        <v>0</v>
      </c>
      <c r="Y28" s="29">
        <f>K28+U28-'[1]связь с ИТОГ ДЕНЬГИ 2024'!H28</f>
        <v>0</v>
      </c>
    </row>
    <row r="29" spans="2:25" ht="15.6" hidden="1">
      <c r="B29" s="14" t="s">
        <v>33</v>
      </c>
      <c r="C29" s="15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M29" s="15">
        <v>0</v>
      </c>
      <c r="N29" s="15">
        <v>0</v>
      </c>
      <c r="O29" s="15">
        <v>0</v>
      </c>
      <c r="P29" s="15">
        <v>0</v>
      </c>
      <c r="Q29" s="15">
        <v>0</v>
      </c>
      <c r="R29" s="15">
        <v>0</v>
      </c>
      <c r="S29" s="15">
        <v>0</v>
      </c>
      <c r="T29" s="15">
        <v>0</v>
      </c>
      <c r="U29" s="15">
        <v>0</v>
      </c>
      <c r="W29" s="16">
        <f>E29+O29-'[1]связь с ИТОГ ДЕНЬГИ 2024'!F29</f>
        <v>0</v>
      </c>
      <c r="X29" s="29">
        <f>H29+R29-'[1]связь с ИТОГ ДЕНЬГИ 2024'!G29</f>
        <v>0</v>
      </c>
      <c r="Y29" s="29">
        <f>K29+U29-'[1]связь с ИТОГ ДЕНЬГИ 2024'!H29</f>
        <v>0</v>
      </c>
    </row>
    <row r="30" spans="2:25" ht="15.6" hidden="1">
      <c r="B30" s="14" t="s">
        <v>34</v>
      </c>
      <c r="C30" s="15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M30" s="15">
        <v>0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5">
        <v>0</v>
      </c>
      <c r="T30" s="15">
        <v>0</v>
      </c>
      <c r="U30" s="15">
        <v>0</v>
      </c>
      <c r="W30" s="16">
        <f>E30+O30-'[1]связь с ИТОГ ДЕНЬГИ 2024'!F30</f>
        <v>0</v>
      </c>
      <c r="X30" s="29">
        <f>H30+R30-'[1]связь с ИТОГ ДЕНЬГИ 2024'!G30</f>
        <v>0</v>
      </c>
      <c r="Y30" s="29">
        <f>K30+U30-'[1]связь с ИТОГ ДЕНЬГИ 2024'!H30</f>
        <v>0</v>
      </c>
    </row>
    <row r="31" spans="2:25" ht="15.6" hidden="1">
      <c r="B31" s="14" t="s">
        <v>35</v>
      </c>
      <c r="C31" s="15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W31" s="16">
        <f>E31+O31-'[1]связь с ИТОГ ДЕНЬГИ 2024'!F31</f>
        <v>0</v>
      </c>
      <c r="X31" s="29">
        <f>H31+R31-'[1]связь с ИТОГ ДЕНЬГИ 2024'!G31</f>
        <v>0</v>
      </c>
      <c r="Y31" s="29">
        <f>K31+U31-'[1]связь с ИТОГ ДЕНЬГИ 2024'!H31</f>
        <v>0</v>
      </c>
    </row>
    <row r="32" spans="2:25" ht="15.6" hidden="1">
      <c r="B32" s="14" t="s">
        <v>36</v>
      </c>
      <c r="C32" s="15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0</v>
      </c>
      <c r="W32" s="16">
        <f>E32+O32-'[1]связь с ИТОГ ДЕНЬГИ 2024'!F32</f>
        <v>0</v>
      </c>
      <c r="X32" s="29">
        <f>H32+R32-'[1]связь с ИТОГ ДЕНЬГИ 2024'!G32</f>
        <v>0</v>
      </c>
      <c r="Y32" s="29">
        <f>K32+U32-'[1]связь с ИТОГ ДЕНЬГИ 2024'!H32</f>
        <v>0</v>
      </c>
    </row>
    <row r="33" spans="2:25" hidden="1">
      <c r="B33" s="19"/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W33" s="16">
        <f>E33+O33-'[1]связь с ИТОГ ДЕНЬГИ 2024'!F33</f>
        <v>0</v>
      </c>
      <c r="X33" s="29">
        <f>H33+R33-'[1]связь с ИТОГ ДЕНЬГИ 2024'!G33</f>
        <v>0</v>
      </c>
      <c r="Y33" s="29">
        <f>K33+U33-'[1]связь с ИТОГ ДЕНЬГИ 2024'!H33</f>
        <v>0</v>
      </c>
    </row>
    <row r="34" spans="2:25" hidden="1">
      <c r="B34" s="19"/>
      <c r="C34" s="15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5">
        <v>0</v>
      </c>
      <c r="T34" s="15">
        <v>0</v>
      </c>
      <c r="U34" s="15">
        <v>0</v>
      </c>
      <c r="W34" s="16">
        <f>E34+O34-'[1]связь с ИТОГ ДЕНЬГИ 2024'!F34</f>
        <v>0</v>
      </c>
      <c r="X34" s="29">
        <f>H34+R34-'[1]связь с ИТОГ ДЕНЬГИ 2024'!G34</f>
        <v>0</v>
      </c>
      <c r="Y34" s="29">
        <f>K34+U34-'[1]связь с ИТОГ ДЕНЬГИ 2024'!H34</f>
        <v>0</v>
      </c>
    </row>
    <row r="35" spans="2:25" hidden="1">
      <c r="B35" s="19"/>
      <c r="C35" s="15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  <c r="R35" s="15">
        <v>0</v>
      </c>
      <c r="S35" s="15">
        <v>0</v>
      </c>
      <c r="T35" s="15">
        <v>0</v>
      </c>
      <c r="U35" s="15">
        <v>0</v>
      </c>
      <c r="W35" s="16">
        <f>E35+O35-'[1]связь с ИТОГ ДЕНЬГИ 2024'!F35</f>
        <v>0</v>
      </c>
      <c r="X35" s="29">
        <f>H35+R35-'[1]связь с ИТОГ ДЕНЬГИ 2024'!G35</f>
        <v>0</v>
      </c>
      <c r="Y35" s="29">
        <f>K35+U35-'[1]связь с ИТОГ ДЕНЬГИ 2024'!H35</f>
        <v>0</v>
      </c>
    </row>
    <row r="36" spans="2:25">
      <c r="B36" s="17" t="s">
        <v>37</v>
      </c>
      <c r="C36" s="15">
        <v>3989</v>
      </c>
      <c r="D36" s="15">
        <v>5681</v>
      </c>
      <c r="E36" s="15">
        <v>9670</v>
      </c>
      <c r="F36" s="15">
        <v>36872.433939212933</v>
      </c>
      <c r="G36" s="15">
        <v>52600.566060787067</v>
      </c>
      <c r="H36" s="15">
        <v>89473</v>
      </c>
      <c r="I36" s="15">
        <v>70668675.049999997</v>
      </c>
      <c r="J36" s="15">
        <v>102138956.01000001</v>
      </c>
      <c r="K36" s="15">
        <v>172807631.06000003</v>
      </c>
      <c r="M36" s="15">
        <v>443</v>
      </c>
      <c r="N36" s="15">
        <v>540</v>
      </c>
      <c r="O36" s="15">
        <v>983</v>
      </c>
      <c r="P36" s="15">
        <v>4430</v>
      </c>
      <c r="Q36" s="15">
        <v>5400</v>
      </c>
      <c r="R36" s="15">
        <v>9830</v>
      </c>
      <c r="S36" s="15">
        <v>10887061.542072928</v>
      </c>
      <c r="T36" s="15">
        <v>13269989.783127069</v>
      </c>
      <c r="U36" s="15">
        <v>24157051.325199995</v>
      </c>
      <c r="W36" s="16">
        <f>E36+O36-'[1]связь с ИТОГ ДЕНЬГИ 2024'!F36</f>
        <v>0</v>
      </c>
      <c r="X36" s="29">
        <f>H36+R36-'[1]связь с ИТОГ ДЕНЬГИ 2024'!G36</f>
        <v>0</v>
      </c>
      <c r="Y36" s="29">
        <f>K36+U36-'[1]связь с ИТОГ ДЕНЬГИ 2024'!H36</f>
        <v>-4.799962043762207E-3</v>
      </c>
    </row>
    <row r="37" spans="2:25" ht="15.6">
      <c r="B37" s="12" t="s">
        <v>38</v>
      </c>
      <c r="C37" s="15"/>
      <c r="D37" s="15"/>
      <c r="E37" s="15"/>
      <c r="F37" s="15"/>
      <c r="G37" s="15"/>
      <c r="H37" s="15"/>
      <c r="I37" s="15"/>
      <c r="J37" s="15"/>
      <c r="K37" s="15"/>
      <c r="M37" s="15"/>
      <c r="N37" s="15"/>
      <c r="O37" s="15"/>
      <c r="P37" s="15"/>
      <c r="Q37" s="15"/>
      <c r="R37" s="15"/>
      <c r="S37" s="15"/>
      <c r="T37" s="15"/>
      <c r="U37" s="15"/>
      <c r="W37" s="16">
        <f>E37+O37-'[1]связь с ИТОГ ДЕНЬГИ 2024'!F37</f>
        <v>0</v>
      </c>
      <c r="X37" s="29">
        <f>H37+R37-'[1]связь с ИТОГ ДЕНЬГИ 2024'!G37</f>
        <v>0</v>
      </c>
      <c r="Y37" s="29">
        <f>K37+U37-'[1]связь с ИТОГ ДЕНЬГИ 2024'!H37</f>
        <v>0</v>
      </c>
    </row>
    <row r="38" spans="2:25" ht="15.6">
      <c r="B38" s="12" t="s">
        <v>39</v>
      </c>
      <c r="C38" s="15">
        <v>258</v>
      </c>
      <c r="D38" s="15">
        <v>672</v>
      </c>
      <c r="E38" s="15">
        <v>930</v>
      </c>
      <c r="F38" s="15">
        <v>2363.6129032258068</v>
      </c>
      <c r="G38" s="15">
        <v>6156.3870967741941</v>
      </c>
      <c r="H38" s="15">
        <v>8520</v>
      </c>
      <c r="I38" s="15">
        <v>3778304.88</v>
      </c>
      <c r="J38" s="15">
        <v>9741035.4499999993</v>
      </c>
      <c r="K38" s="15">
        <v>13519340.329999998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W38" s="16">
        <f>E38+O38-'[1]связь с ИТОГ ДЕНЬГИ 2024'!F38</f>
        <v>0</v>
      </c>
      <c r="X38" s="29">
        <f>H38+R38-'[1]связь с ИТОГ ДЕНЬГИ 2024'!G38</f>
        <v>0</v>
      </c>
      <c r="Y38" s="29">
        <f>K38+U38-'[1]связь с ИТОГ ДЕНЬГИ 2024'!H38</f>
        <v>0</v>
      </c>
    </row>
    <row r="39" spans="2:25" ht="15.6">
      <c r="B39" s="12" t="s">
        <v>40</v>
      </c>
      <c r="C39" s="15">
        <v>48</v>
      </c>
      <c r="D39" s="15">
        <v>942</v>
      </c>
      <c r="E39" s="15">
        <v>990</v>
      </c>
      <c r="F39" s="15">
        <v>462.54545454545456</v>
      </c>
      <c r="G39" s="15">
        <v>9077.454545454546</v>
      </c>
      <c r="H39" s="15">
        <v>9540</v>
      </c>
      <c r="I39" s="15">
        <v>732377.81</v>
      </c>
      <c r="J39" s="15">
        <v>12586317.91</v>
      </c>
      <c r="K39" s="15">
        <v>13318695.720000001</v>
      </c>
      <c r="M39" s="15">
        <v>0</v>
      </c>
      <c r="N39" s="15">
        <v>0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W39" s="16">
        <f>E39+O39-'[1]связь с ИТОГ ДЕНЬГИ 2024'!F39</f>
        <v>0</v>
      </c>
      <c r="X39" s="29">
        <f>H39+R39-'[1]связь с ИТОГ ДЕНЬГИ 2024'!G39</f>
        <v>0</v>
      </c>
      <c r="Y39" s="29">
        <f>K39+U39-'[1]связь с ИТОГ ДЕНЬГИ 2024'!H39</f>
        <v>0</v>
      </c>
    </row>
    <row r="40" spans="2:25" ht="15.6">
      <c r="B40" s="12" t="s">
        <v>41</v>
      </c>
      <c r="C40" s="15">
        <v>254</v>
      </c>
      <c r="D40" s="15">
        <v>166</v>
      </c>
      <c r="E40" s="15">
        <v>420</v>
      </c>
      <c r="F40" s="15">
        <v>2171.0952380952381</v>
      </c>
      <c r="G40" s="15">
        <v>1418.9047619047619</v>
      </c>
      <c r="H40" s="15">
        <v>3590</v>
      </c>
      <c r="I40" s="15">
        <v>3307521.79</v>
      </c>
      <c r="J40" s="15">
        <v>1988096.77</v>
      </c>
      <c r="K40" s="15">
        <v>5295618.5600000005</v>
      </c>
      <c r="M40" s="15">
        <v>0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W40" s="16">
        <f>E40+O40-'[1]связь с ИТОГ ДЕНЬГИ 2024'!F40</f>
        <v>0</v>
      </c>
      <c r="X40" s="29">
        <f>H40+R40-'[1]связь с ИТОГ ДЕНЬГИ 2024'!G40</f>
        <v>0</v>
      </c>
      <c r="Y40" s="29">
        <f>K40+U40-'[1]связь с ИТОГ ДЕНЬГИ 2024'!H40</f>
        <v>0</v>
      </c>
    </row>
    <row r="41" spans="2:25" ht="15.6">
      <c r="B41" s="12" t="s">
        <v>42</v>
      </c>
      <c r="C41" s="15">
        <v>206</v>
      </c>
      <c r="D41" s="15">
        <v>144</v>
      </c>
      <c r="E41" s="15">
        <v>350</v>
      </c>
      <c r="F41" s="15">
        <v>1848.1142857142856</v>
      </c>
      <c r="G41" s="15">
        <v>1291.8857142857144</v>
      </c>
      <c r="H41" s="15">
        <v>3140</v>
      </c>
      <c r="I41" s="15">
        <v>2967263.73</v>
      </c>
      <c r="J41" s="15">
        <v>2101747.36</v>
      </c>
      <c r="K41" s="15">
        <v>5069011.09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W41" s="16">
        <f>E41+O41-'[1]связь с ИТОГ ДЕНЬГИ 2024'!F41</f>
        <v>0</v>
      </c>
      <c r="X41" s="29">
        <f>H41+R41-'[1]связь с ИТОГ ДЕНЬГИ 2024'!G41</f>
        <v>0</v>
      </c>
      <c r="Y41" s="29">
        <f>K41+U41-'[1]связь с ИТОГ ДЕНЬГИ 2024'!H41</f>
        <v>0</v>
      </c>
    </row>
    <row r="42" spans="2:25" ht="15.6">
      <c r="B42" s="12" t="s">
        <v>43</v>
      </c>
      <c r="C42" s="15">
        <v>5</v>
      </c>
      <c r="D42" s="15">
        <v>525</v>
      </c>
      <c r="E42" s="15">
        <v>530</v>
      </c>
      <c r="F42" s="15">
        <v>44.150943396226417</v>
      </c>
      <c r="G42" s="15">
        <v>4635.8490566037735</v>
      </c>
      <c r="H42" s="15">
        <v>4680</v>
      </c>
      <c r="I42" s="15">
        <v>78924.479999999996</v>
      </c>
      <c r="J42" s="15">
        <v>7389173.3399999999</v>
      </c>
      <c r="K42" s="15">
        <v>7468097.8200000003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W42" s="16">
        <f>E42+O42-'[1]связь с ИТОГ ДЕНЬГИ 2024'!F42</f>
        <v>0</v>
      </c>
      <c r="X42" s="29">
        <f>H42+R42-'[1]связь с ИТОГ ДЕНЬГИ 2024'!G42</f>
        <v>0</v>
      </c>
      <c r="Y42" s="29">
        <f>K42+U42-'[1]связь с ИТОГ ДЕНЬГИ 2024'!H42</f>
        <v>0</v>
      </c>
    </row>
    <row r="43" spans="2:25" ht="15.6">
      <c r="B43" s="12" t="s">
        <v>44</v>
      </c>
      <c r="C43" s="15">
        <v>26</v>
      </c>
      <c r="D43" s="15">
        <v>949</v>
      </c>
      <c r="E43" s="15">
        <v>975</v>
      </c>
      <c r="F43" s="15">
        <v>243.20000000000002</v>
      </c>
      <c r="G43" s="15">
        <v>8876.8000000000011</v>
      </c>
      <c r="H43" s="15">
        <v>9120.0000000000018</v>
      </c>
      <c r="I43" s="15">
        <v>368834.85</v>
      </c>
      <c r="J43" s="15">
        <v>12710271.550000001</v>
      </c>
      <c r="K43" s="15">
        <v>13079106.4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W43" s="16">
        <f>E43+O43-'[1]связь с ИТОГ ДЕНЬГИ 2024'!F43</f>
        <v>0</v>
      </c>
      <c r="X43" s="29">
        <f>H43+R43-'[1]связь с ИТОГ ДЕНЬГИ 2024'!G43</f>
        <v>0</v>
      </c>
      <c r="Y43" s="29">
        <f>K43+U43-'[1]связь с ИТОГ ДЕНЬГИ 2024'!H43</f>
        <v>0</v>
      </c>
    </row>
    <row r="44" spans="2:25" ht="15.6">
      <c r="B44" s="12" t="s">
        <v>45</v>
      </c>
      <c r="C44" s="15">
        <v>8</v>
      </c>
      <c r="D44" s="15">
        <v>32</v>
      </c>
      <c r="E44" s="15">
        <v>40</v>
      </c>
      <c r="F44" s="15">
        <v>78</v>
      </c>
      <c r="G44" s="15">
        <v>312</v>
      </c>
      <c r="H44" s="15">
        <v>390</v>
      </c>
      <c r="I44" s="15">
        <v>125899.96400000001</v>
      </c>
      <c r="J44" s="15">
        <v>503599.85600000003</v>
      </c>
      <c r="K44" s="15">
        <v>629499.82000000007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W44" s="16">
        <f>E44+O44-'[1]связь с ИТОГ ДЕНЬГИ 2024'!F44</f>
        <v>0</v>
      </c>
      <c r="X44" s="29">
        <f>H44+R44-'[1]связь с ИТОГ ДЕНЬГИ 2024'!G44</f>
        <v>0</v>
      </c>
      <c r="Y44" s="29">
        <f>K44+U44-'[1]связь с ИТОГ ДЕНЬГИ 2024'!H44</f>
        <v>0</v>
      </c>
    </row>
    <row r="45" spans="2:25" ht="15.6">
      <c r="B45" s="12" t="s">
        <v>46</v>
      </c>
      <c r="C45" s="15">
        <v>7</v>
      </c>
      <c r="D45" s="15">
        <v>603</v>
      </c>
      <c r="E45" s="15">
        <v>610</v>
      </c>
      <c r="F45" s="15">
        <v>59.672131147540988</v>
      </c>
      <c r="G45" s="15">
        <v>5140.3278688524597</v>
      </c>
      <c r="H45" s="15">
        <v>5200.0000000000009</v>
      </c>
      <c r="I45" s="15">
        <v>108045.5</v>
      </c>
      <c r="J45" s="15">
        <v>8169362.2199999997</v>
      </c>
      <c r="K45" s="15">
        <v>8277407.7199999997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W45" s="16">
        <f>E45+O45-'[1]связь с ИТОГ ДЕНЬГИ 2024'!F45</f>
        <v>0</v>
      </c>
      <c r="X45" s="29">
        <f>H45+R45-'[1]связь с ИТОГ ДЕНЬГИ 2024'!G45</f>
        <v>0</v>
      </c>
      <c r="Y45" s="29">
        <f>K45+U45-'[1]связь с ИТОГ ДЕНЬГИ 2024'!H45</f>
        <v>0</v>
      </c>
    </row>
    <row r="46" spans="2:25" ht="15.6">
      <c r="B46" s="12" t="s">
        <v>47</v>
      </c>
      <c r="C46" s="15">
        <v>112</v>
      </c>
      <c r="D46" s="15">
        <v>38</v>
      </c>
      <c r="E46" s="15">
        <v>150</v>
      </c>
      <c r="F46" s="15">
        <v>1120</v>
      </c>
      <c r="G46" s="15">
        <v>380</v>
      </c>
      <c r="H46" s="15">
        <v>1500</v>
      </c>
      <c r="I46" s="15">
        <v>1620631.28</v>
      </c>
      <c r="J46" s="15">
        <v>554732.38</v>
      </c>
      <c r="K46" s="15">
        <v>2175363.66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W46" s="16">
        <f>E46+O46-'[1]связь с ИТОГ ДЕНЬГИ 2024'!F46</f>
        <v>0</v>
      </c>
      <c r="X46" s="29">
        <f>H46+R46-'[1]связь с ИТОГ ДЕНЬГИ 2024'!G46</f>
        <v>0</v>
      </c>
      <c r="Y46" s="29">
        <f>K46+U46-'[1]связь с ИТОГ ДЕНЬГИ 2024'!H46</f>
        <v>0</v>
      </c>
    </row>
    <row r="47" spans="2:25" ht="15.6">
      <c r="B47" s="12" t="s">
        <v>48</v>
      </c>
      <c r="C47" s="15">
        <v>4</v>
      </c>
      <c r="D47" s="15">
        <v>251</v>
      </c>
      <c r="E47" s="15">
        <v>255</v>
      </c>
      <c r="F47" s="15">
        <v>38.274509803921568</v>
      </c>
      <c r="G47" s="15">
        <v>2401.7254901960782</v>
      </c>
      <c r="H47" s="15">
        <v>2440</v>
      </c>
      <c r="I47" s="15">
        <v>64869.22</v>
      </c>
      <c r="J47" s="15">
        <v>3662929.29</v>
      </c>
      <c r="K47" s="15">
        <v>3727798.5100000002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W47" s="16">
        <f>E47+O47-'[1]связь с ИТОГ ДЕНЬГИ 2024'!F47</f>
        <v>0</v>
      </c>
      <c r="X47" s="29">
        <f>H47+R47-'[1]связь с ИТОГ ДЕНЬГИ 2024'!G47</f>
        <v>0</v>
      </c>
      <c r="Y47" s="29">
        <f>K47+U47-'[1]связь с ИТОГ ДЕНЬГИ 2024'!H47</f>
        <v>0</v>
      </c>
    </row>
    <row r="48" spans="2:25" ht="15.6">
      <c r="B48" s="12" t="s">
        <v>49</v>
      </c>
      <c r="C48" s="15">
        <v>344</v>
      </c>
      <c r="D48" s="15">
        <v>256</v>
      </c>
      <c r="E48" s="15">
        <v>600</v>
      </c>
      <c r="F48" s="15">
        <v>2972.7333333333336</v>
      </c>
      <c r="G48" s="15">
        <v>2212.2666666666669</v>
      </c>
      <c r="H48" s="15">
        <v>5185</v>
      </c>
      <c r="I48" s="15">
        <v>4596464.93</v>
      </c>
      <c r="J48" s="15">
        <v>3419079.37</v>
      </c>
      <c r="K48" s="15">
        <v>8015544.2999999998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W48" s="16">
        <f>E48+O48-'[1]связь с ИТОГ ДЕНЬГИ 2024'!F48</f>
        <v>0</v>
      </c>
      <c r="X48" s="29">
        <f>H48+R48-'[1]связь с ИТОГ ДЕНЬГИ 2024'!G48</f>
        <v>0</v>
      </c>
      <c r="Y48" s="29">
        <f>K48+U48-'[1]связь с ИТОГ ДЕНЬГИ 2024'!H48</f>
        <v>0</v>
      </c>
    </row>
    <row r="49" spans="2:25" ht="15.6">
      <c r="B49" s="12" t="s">
        <v>50</v>
      </c>
      <c r="C49" s="15">
        <v>406</v>
      </c>
      <c r="D49" s="15">
        <v>1796</v>
      </c>
      <c r="E49" s="15">
        <v>2202</v>
      </c>
      <c r="F49" s="15">
        <v>3573.2425068119887</v>
      </c>
      <c r="G49" s="15">
        <v>15806.75749318801</v>
      </c>
      <c r="H49" s="15">
        <v>19380</v>
      </c>
      <c r="I49" s="15">
        <v>5040582.17</v>
      </c>
      <c r="J49" s="15">
        <v>23499090.43</v>
      </c>
      <c r="K49" s="15">
        <v>28539672.600000001</v>
      </c>
      <c r="M49" s="15">
        <v>0</v>
      </c>
      <c r="N49" s="15">
        <v>0</v>
      </c>
      <c r="O49" s="15">
        <v>0</v>
      </c>
      <c r="P49" s="15">
        <v>0</v>
      </c>
      <c r="Q49" s="15">
        <v>0</v>
      </c>
      <c r="R49" s="15">
        <v>0</v>
      </c>
      <c r="S49" s="15">
        <v>0</v>
      </c>
      <c r="T49" s="15">
        <v>0</v>
      </c>
      <c r="U49" s="15">
        <v>0</v>
      </c>
      <c r="W49" s="16">
        <f>E49+O49-'[1]связь с ИТОГ ДЕНЬГИ 2024'!F49</f>
        <v>0</v>
      </c>
      <c r="X49" s="29">
        <f>H49+R49-'[1]связь с ИТОГ ДЕНЬГИ 2024'!G49</f>
        <v>0</v>
      </c>
      <c r="Y49" s="29">
        <f>K49+U49-'[1]связь с ИТОГ ДЕНЬГИ 2024'!H49</f>
        <v>0</v>
      </c>
    </row>
    <row r="50" spans="2:25" ht="15.6">
      <c r="B50" s="12" t="s">
        <v>51</v>
      </c>
      <c r="C50" s="15">
        <v>108</v>
      </c>
      <c r="D50" s="15">
        <v>312</v>
      </c>
      <c r="E50" s="15">
        <v>420</v>
      </c>
      <c r="F50" s="15">
        <v>984.85714285714278</v>
      </c>
      <c r="G50" s="15">
        <v>2845.1428571428569</v>
      </c>
      <c r="H50" s="15">
        <v>3829.9999999999995</v>
      </c>
      <c r="I50" s="15">
        <v>1324725.3600000001</v>
      </c>
      <c r="J50" s="15">
        <v>4255995.0199999996</v>
      </c>
      <c r="K50" s="15">
        <v>5580720.3799999999</v>
      </c>
      <c r="M50" s="15">
        <v>0</v>
      </c>
      <c r="N50" s="15">
        <v>0</v>
      </c>
      <c r="O50" s="15">
        <v>0</v>
      </c>
      <c r="P50" s="15">
        <v>0</v>
      </c>
      <c r="Q50" s="15">
        <v>0</v>
      </c>
      <c r="R50" s="15">
        <v>0</v>
      </c>
      <c r="S50" s="15">
        <v>0</v>
      </c>
      <c r="T50" s="15">
        <v>0</v>
      </c>
      <c r="U50" s="15">
        <v>0</v>
      </c>
      <c r="W50" s="16">
        <f>E50+O50-'[1]связь с ИТОГ ДЕНЬГИ 2024'!F50</f>
        <v>0</v>
      </c>
      <c r="X50" s="29">
        <f>H50+R50-'[1]связь с ИТОГ ДЕНЬГИ 2024'!G50</f>
        <v>0</v>
      </c>
      <c r="Y50" s="29">
        <f>K50+U50-'[1]связь с ИТОГ ДЕНЬГИ 2024'!H50</f>
        <v>0</v>
      </c>
    </row>
    <row r="51" spans="2:25" ht="15.6">
      <c r="B51" s="12" t="s">
        <v>52</v>
      </c>
      <c r="C51" s="15">
        <v>275</v>
      </c>
      <c r="D51" s="15">
        <v>2595</v>
      </c>
      <c r="E51" s="15">
        <v>2870</v>
      </c>
      <c r="F51" s="15">
        <v>2380.1393728222997</v>
      </c>
      <c r="G51" s="15">
        <v>22459.860627177703</v>
      </c>
      <c r="H51" s="15">
        <v>24840.000000000004</v>
      </c>
      <c r="I51" s="15">
        <v>3645606.91</v>
      </c>
      <c r="J51" s="15">
        <v>35808546.43</v>
      </c>
      <c r="K51" s="15">
        <v>39454153.340000004</v>
      </c>
      <c r="M51" s="15">
        <v>0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5">
        <v>0</v>
      </c>
      <c r="T51" s="15">
        <v>0</v>
      </c>
      <c r="U51" s="15">
        <v>0</v>
      </c>
      <c r="W51" s="16">
        <f>E51+O51-'[1]связь с ИТОГ ДЕНЬГИ 2024'!F51</f>
        <v>0</v>
      </c>
      <c r="X51" s="29">
        <f>H51+R51-'[1]связь с ИТОГ ДЕНЬГИ 2024'!G51</f>
        <v>0</v>
      </c>
      <c r="Y51" s="29">
        <f>K51+U51-'[1]связь с ИТОГ ДЕНЬГИ 2024'!H51</f>
        <v>0</v>
      </c>
    </row>
    <row r="52" spans="2:25" ht="15.6">
      <c r="B52" s="12" t="s">
        <v>53</v>
      </c>
      <c r="C52" s="15">
        <v>269</v>
      </c>
      <c r="D52" s="15">
        <v>651</v>
      </c>
      <c r="E52" s="15">
        <v>920</v>
      </c>
      <c r="F52" s="15">
        <v>2467.7826086956525</v>
      </c>
      <c r="G52" s="15">
        <v>5972.217391304348</v>
      </c>
      <c r="H52" s="15">
        <v>8440</v>
      </c>
      <c r="I52" s="15">
        <v>3720504.53</v>
      </c>
      <c r="J52" s="15">
        <v>8531181.8499999996</v>
      </c>
      <c r="K52" s="15">
        <v>12251686.379999999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W52" s="16">
        <f>E52+O52-'[1]связь с ИТОГ ДЕНЬГИ 2024'!F52</f>
        <v>0</v>
      </c>
      <c r="X52" s="29">
        <f>H52+R52-'[1]связь с ИТОГ ДЕНЬГИ 2024'!G52</f>
        <v>0</v>
      </c>
      <c r="Y52" s="29">
        <f>K52+U52-'[1]связь с ИТОГ ДЕНЬГИ 2024'!H52</f>
        <v>0</v>
      </c>
    </row>
    <row r="53" spans="2:25" ht="15.6">
      <c r="B53" s="12" t="s">
        <v>54</v>
      </c>
      <c r="C53" s="15">
        <v>46</v>
      </c>
      <c r="D53" s="15">
        <v>402</v>
      </c>
      <c r="E53" s="15">
        <v>448</v>
      </c>
      <c r="F53" s="15">
        <v>427.34821428571428</v>
      </c>
      <c r="G53" s="15">
        <v>3734.6517857142858</v>
      </c>
      <c r="H53" s="15">
        <v>4162</v>
      </c>
      <c r="I53" s="15">
        <v>661394.35</v>
      </c>
      <c r="J53" s="15">
        <v>5428310.2999999998</v>
      </c>
      <c r="K53" s="15">
        <v>6089704.6499999994</v>
      </c>
      <c r="M53" s="15">
        <v>0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S53" s="15">
        <v>0</v>
      </c>
      <c r="T53" s="15">
        <v>0</v>
      </c>
      <c r="U53" s="15">
        <v>0</v>
      </c>
      <c r="W53" s="16">
        <f>E53+O53-'[1]связь с ИТОГ ДЕНЬГИ 2024'!F53</f>
        <v>0</v>
      </c>
      <c r="X53" s="29">
        <f>H53+R53-'[1]связь с ИТОГ ДЕНЬГИ 2024'!G53</f>
        <v>0</v>
      </c>
      <c r="Y53" s="29">
        <f>K53+U53-'[1]связь с ИТОГ ДЕНЬГИ 2024'!H53</f>
        <v>0</v>
      </c>
    </row>
    <row r="54" spans="2:25" ht="15.6">
      <c r="B54" s="12" t="s">
        <v>55</v>
      </c>
      <c r="C54" s="15">
        <v>495</v>
      </c>
      <c r="D54" s="15">
        <v>205</v>
      </c>
      <c r="E54" s="15">
        <v>700</v>
      </c>
      <c r="F54" s="15">
        <v>4447.9285714285716</v>
      </c>
      <c r="G54" s="15">
        <v>1842.0714285714287</v>
      </c>
      <c r="H54" s="15">
        <v>6290</v>
      </c>
      <c r="I54" s="15">
        <v>7613288.4199999999</v>
      </c>
      <c r="J54" s="15">
        <v>2486592.2400000002</v>
      </c>
      <c r="K54" s="15">
        <v>10099880.66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5">
        <v>0</v>
      </c>
      <c r="T54" s="15">
        <v>0</v>
      </c>
      <c r="U54" s="15">
        <v>0</v>
      </c>
      <c r="W54" s="16">
        <f>E54+O54-'[1]связь с ИТОГ ДЕНЬГИ 2024'!F54</f>
        <v>0</v>
      </c>
      <c r="X54" s="29">
        <f>H54+R54-'[1]связь с ИТОГ ДЕНЬГИ 2024'!G54</f>
        <v>0</v>
      </c>
      <c r="Y54" s="29">
        <f>K54+U54-'[1]связь с ИТОГ ДЕНЬГИ 2024'!H54</f>
        <v>0</v>
      </c>
    </row>
    <row r="55" spans="2:25" ht="15.6">
      <c r="B55" s="12" t="s">
        <v>56</v>
      </c>
      <c r="C55" s="15">
        <v>735</v>
      </c>
      <c r="D55" s="15">
        <v>1015</v>
      </c>
      <c r="E55" s="15">
        <v>1750</v>
      </c>
      <c r="F55" s="15">
        <v>6904.8</v>
      </c>
      <c r="G55" s="15">
        <v>9535.2000000000007</v>
      </c>
      <c r="H55" s="15">
        <v>16440</v>
      </c>
      <c r="I55" s="15">
        <v>12493444.66</v>
      </c>
      <c r="J55" s="15">
        <v>17415804.620000001</v>
      </c>
      <c r="K55" s="15">
        <v>29909249.280000001</v>
      </c>
      <c r="M55" s="15">
        <v>0</v>
      </c>
      <c r="N55" s="15">
        <v>0</v>
      </c>
      <c r="O55" s="15">
        <v>0</v>
      </c>
      <c r="P55" s="15">
        <v>0</v>
      </c>
      <c r="Q55" s="15">
        <v>0</v>
      </c>
      <c r="R55" s="15">
        <v>0</v>
      </c>
      <c r="S55" s="15">
        <v>0</v>
      </c>
      <c r="T55" s="15">
        <v>0</v>
      </c>
      <c r="U55" s="15">
        <v>0</v>
      </c>
      <c r="W55" s="16">
        <f>E55+O55-'[1]связь с ИТОГ ДЕНЬГИ 2024'!F55</f>
        <v>0</v>
      </c>
      <c r="X55" s="29">
        <f>H55+R55-'[1]связь с ИТОГ ДЕНЬГИ 2024'!G55</f>
        <v>0</v>
      </c>
      <c r="Y55" s="29">
        <f>K55+U55-'[1]связь с ИТОГ ДЕНЬГИ 2024'!H55</f>
        <v>0</v>
      </c>
    </row>
    <row r="56" spans="2:25" ht="15.6">
      <c r="B56" s="12" t="s">
        <v>57</v>
      </c>
      <c r="C56" s="15">
        <v>52</v>
      </c>
      <c r="D56" s="15">
        <v>748</v>
      </c>
      <c r="E56" s="15">
        <v>800</v>
      </c>
      <c r="F56" s="15">
        <v>484.57499999999999</v>
      </c>
      <c r="G56" s="15">
        <v>6970.4250000000002</v>
      </c>
      <c r="H56" s="15">
        <v>7455</v>
      </c>
      <c r="I56" s="15">
        <v>701845.58</v>
      </c>
      <c r="J56" s="15">
        <v>9745799.0299999993</v>
      </c>
      <c r="K56" s="15">
        <v>10447644.609999999</v>
      </c>
      <c r="M56" s="15">
        <v>0</v>
      </c>
      <c r="N56" s="15">
        <v>0</v>
      </c>
      <c r="O56" s="15">
        <v>0</v>
      </c>
      <c r="P56" s="15">
        <v>0</v>
      </c>
      <c r="Q56" s="15">
        <v>0</v>
      </c>
      <c r="R56" s="15">
        <v>0</v>
      </c>
      <c r="S56" s="15">
        <v>0</v>
      </c>
      <c r="T56" s="15">
        <v>0</v>
      </c>
      <c r="U56" s="15">
        <v>0</v>
      </c>
      <c r="W56" s="16">
        <f>E56+O56-'[1]связь с ИТОГ ДЕНЬГИ 2024'!F56</f>
        <v>0</v>
      </c>
      <c r="X56" s="29">
        <f>H56+R56-'[1]связь с ИТОГ ДЕНЬГИ 2024'!G56</f>
        <v>0</v>
      </c>
      <c r="Y56" s="29">
        <f>K56+U56-'[1]связь с ИТОГ ДЕНЬГИ 2024'!H56</f>
        <v>0</v>
      </c>
    </row>
    <row r="57" spans="2:25" ht="15.6">
      <c r="B57" s="12" t="s">
        <v>58</v>
      </c>
      <c r="C57" s="15">
        <v>296</v>
      </c>
      <c r="D57" s="15">
        <v>224</v>
      </c>
      <c r="E57" s="15">
        <v>520</v>
      </c>
      <c r="F57" s="15">
        <v>2675.3846153846152</v>
      </c>
      <c r="G57" s="15">
        <v>2024.6153846153845</v>
      </c>
      <c r="H57" s="15">
        <v>4700</v>
      </c>
      <c r="I57" s="15">
        <v>4135500.41</v>
      </c>
      <c r="J57" s="15">
        <v>2730983.16</v>
      </c>
      <c r="K57" s="15">
        <v>6866483.5700000003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W57" s="16">
        <f>E57+O57-'[1]связь с ИТОГ ДЕНЬГИ 2024'!F57</f>
        <v>0</v>
      </c>
      <c r="X57" s="29">
        <f>H57+R57-'[1]связь с ИТОГ ДЕНЬГИ 2024'!G57</f>
        <v>0</v>
      </c>
      <c r="Y57" s="29">
        <f>K57+U57-'[1]связь с ИТОГ ДЕНЬГИ 2024'!H57</f>
        <v>0</v>
      </c>
    </row>
    <row r="58" spans="2:25" ht="15.6">
      <c r="B58" s="12" t="s">
        <v>59</v>
      </c>
      <c r="C58" s="15">
        <v>103</v>
      </c>
      <c r="D58" s="15">
        <v>127</v>
      </c>
      <c r="E58" s="15">
        <v>230</v>
      </c>
      <c r="F58" s="15">
        <v>998.65217391304338</v>
      </c>
      <c r="G58" s="15">
        <v>1231.3478260869565</v>
      </c>
      <c r="H58" s="15">
        <v>2230</v>
      </c>
      <c r="I58" s="15">
        <v>1427682.13</v>
      </c>
      <c r="J58" s="15">
        <v>1733599.19</v>
      </c>
      <c r="K58" s="15">
        <v>3161281.32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W58" s="16">
        <f>E58+O58-'[1]связь с ИТОГ ДЕНЬГИ 2024'!F58</f>
        <v>0</v>
      </c>
      <c r="X58" s="29">
        <f>H58+R58-'[1]связь с ИТОГ ДЕНЬГИ 2024'!G58</f>
        <v>0</v>
      </c>
      <c r="Y58" s="29">
        <f>K58+U58-'[1]связь с ИТОГ ДЕНЬГИ 2024'!H58</f>
        <v>0</v>
      </c>
    </row>
    <row r="59" spans="2:25" ht="15.6">
      <c r="B59" s="12" t="s">
        <v>60</v>
      </c>
      <c r="C59" s="15">
        <v>132</v>
      </c>
      <c r="D59" s="15">
        <v>8</v>
      </c>
      <c r="E59" s="15">
        <v>140</v>
      </c>
      <c r="F59" s="15">
        <v>1216.2857142857142</v>
      </c>
      <c r="G59" s="15">
        <v>73.714285714285708</v>
      </c>
      <c r="H59" s="15">
        <v>1290</v>
      </c>
      <c r="I59" s="15">
        <v>1837291.53</v>
      </c>
      <c r="J59" s="15">
        <v>101689.43</v>
      </c>
      <c r="K59" s="15">
        <v>1938980.96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W59" s="16">
        <f>E59+O59-'[1]связь с ИТОГ ДЕНЬГИ 2024'!F59</f>
        <v>0</v>
      </c>
      <c r="X59" s="29">
        <f>H59+R59-'[1]связь с ИТОГ ДЕНЬГИ 2024'!G59</f>
        <v>0</v>
      </c>
      <c r="Y59" s="29">
        <f>K59+U59-'[1]связь с ИТОГ ДЕНЬГИ 2024'!H59</f>
        <v>0</v>
      </c>
    </row>
    <row r="60" spans="2:25" ht="15.6">
      <c r="B60" s="12" t="s">
        <v>61</v>
      </c>
      <c r="C60" s="15">
        <v>17</v>
      </c>
      <c r="D60" s="15">
        <v>68</v>
      </c>
      <c r="E60" s="15">
        <v>85</v>
      </c>
      <c r="F60" s="15">
        <v>164</v>
      </c>
      <c r="G60" s="15">
        <v>656</v>
      </c>
      <c r="H60" s="15">
        <v>820</v>
      </c>
      <c r="I60" s="15">
        <v>200896.19</v>
      </c>
      <c r="J60" s="15">
        <v>900888.61</v>
      </c>
      <c r="K60" s="15">
        <v>1101784.8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W60" s="16">
        <f>E60+O60-'[1]связь с ИТОГ ДЕНЬГИ 2024'!F60</f>
        <v>0</v>
      </c>
      <c r="X60" s="29">
        <f>H60+R60-'[1]связь с ИТОГ ДЕНЬГИ 2024'!G60</f>
        <v>0</v>
      </c>
      <c r="Y60" s="29">
        <f>K60+U60-'[1]связь с ИТОГ ДЕНЬГИ 2024'!H60</f>
        <v>0</v>
      </c>
    </row>
    <row r="61" spans="2:25" ht="15.6">
      <c r="B61" s="12" t="s">
        <v>62</v>
      </c>
      <c r="C61" s="15">
        <v>126</v>
      </c>
      <c r="D61" s="15">
        <v>54</v>
      </c>
      <c r="E61" s="15">
        <v>180</v>
      </c>
      <c r="F61" s="15">
        <v>1225</v>
      </c>
      <c r="G61" s="15">
        <v>525</v>
      </c>
      <c r="H61" s="15">
        <v>1750</v>
      </c>
      <c r="I61" s="15">
        <v>1977071.21</v>
      </c>
      <c r="J61" s="15">
        <v>491888.43</v>
      </c>
      <c r="K61" s="15">
        <v>2468959.64</v>
      </c>
      <c r="M61" s="15">
        <v>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15">
        <v>0</v>
      </c>
      <c r="U61" s="15">
        <v>0</v>
      </c>
      <c r="W61" s="16">
        <f>E61+O61-'[1]связь с ИТОГ ДЕНЬГИ 2024'!F61</f>
        <v>0</v>
      </c>
      <c r="X61" s="29">
        <f>H61+R61-'[1]связь с ИТОГ ДЕНЬГИ 2024'!G61</f>
        <v>0</v>
      </c>
      <c r="Y61" s="29">
        <f>K61+U61-'[1]связь с ИТОГ ДЕНЬГИ 2024'!H61</f>
        <v>0</v>
      </c>
    </row>
    <row r="62" spans="2:25">
      <c r="B62" s="17" t="s">
        <v>63</v>
      </c>
      <c r="C62" s="15">
        <v>4332</v>
      </c>
      <c r="D62" s="15">
        <v>12783</v>
      </c>
      <c r="E62" s="15">
        <v>17115</v>
      </c>
      <c r="F62" s="15">
        <v>39351.394719746553</v>
      </c>
      <c r="G62" s="15">
        <v>115580.60528025348</v>
      </c>
      <c r="H62" s="15">
        <v>154932</v>
      </c>
      <c r="I62" s="15">
        <v>62528971.884000003</v>
      </c>
      <c r="J62" s="15">
        <v>175956714.23600003</v>
      </c>
      <c r="K62" s="15">
        <v>238485686.11999997</v>
      </c>
      <c r="M62" s="15">
        <v>0</v>
      </c>
      <c r="N62" s="15">
        <v>0</v>
      </c>
      <c r="O62" s="15">
        <v>0</v>
      </c>
      <c r="P62" s="15">
        <v>0</v>
      </c>
      <c r="Q62" s="15">
        <v>0</v>
      </c>
      <c r="R62" s="15">
        <v>0</v>
      </c>
      <c r="S62" s="15">
        <v>0</v>
      </c>
      <c r="T62" s="15">
        <v>0</v>
      </c>
      <c r="U62" s="15">
        <v>0</v>
      </c>
      <c r="W62" s="16">
        <f>E62+O62-'[1]связь с ИТОГ ДЕНЬГИ 2024'!F62</f>
        <v>0</v>
      </c>
      <c r="X62" s="29">
        <f>H62+R62-'[1]связь с ИТОГ ДЕНЬГИ 2024'!G62</f>
        <v>0</v>
      </c>
      <c r="Y62" s="29">
        <f>K62+U62-'[1]связь с ИТОГ ДЕНЬГИ 2024'!H62</f>
        <v>0</v>
      </c>
    </row>
    <row r="63" spans="2:25" ht="15.6">
      <c r="B63" s="12" t="s">
        <v>64</v>
      </c>
      <c r="C63" s="15"/>
      <c r="D63" s="15"/>
      <c r="E63" s="15"/>
      <c r="F63" s="15"/>
      <c r="G63" s="15"/>
      <c r="H63" s="15"/>
      <c r="I63" s="15"/>
      <c r="J63" s="15"/>
      <c r="K63" s="15"/>
      <c r="M63" s="15"/>
      <c r="N63" s="15"/>
      <c r="O63" s="15"/>
      <c r="P63" s="15"/>
      <c r="Q63" s="15"/>
      <c r="R63" s="15"/>
      <c r="S63" s="15"/>
      <c r="T63" s="15"/>
      <c r="U63" s="15"/>
      <c r="W63" s="16">
        <f>E63+O63-'[1]связь с ИТОГ ДЕНЬГИ 2024'!F63</f>
        <v>0</v>
      </c>
      <c r="X63" s="29">
        <f>H63+R63-'[1]связь с ИТОГ ДЕНЬГИ 2024'!G63</f>
        <v>0</v>
      </c>
      <c r="Y63" s="29">
        <f>K63+U63-'[1]связь с ИТОГ ДЕНЬГИ 2024'!H63</f>
        <v>0</v>
      </c>
    </row>
    <row r="64" spans="2:25" ht="15.6">
      <c r="B64" s="20" t="s">
        <v>65</v>
      </c>
      <c r="C64" s="15">
        <v>544</v>
      </c>
      <c r="D64" s="15">
        <v>926</v>
      </c>
      <c r="E64" s="15">
        <v>1470</v>
      </c>
      <c r="F64" s="15">
        <v>5151.3469387755104</v>
      </c>
      <c r="G64" s="15">
        <v>8768.6530612244896</v>
      </c>
      <c r="H64" s="15">
        <v>13920</v>
      </c>
      <c r="I64" s="15">
        <v>7207176.0800000001</v>
      </c>
      <c r="J64" s="15">
        <v>12337285.26</v>
      </c>
      <c r="K64" s="15">
        <v>19544461.34</v>
      </c>
      <c r="M64" s="15">
        <v>0</v>
      </c>
      <c r="N64" s="15">
        <v>0</v>
      </c>
      <c r="O64" s="15">
        <v>0</v>
      </c>
      <c r="P64" s="15">
        <v>0</v>
      </c>
      <c r="Q64" s="15">
        <v>0</v>
      </c>
      <c r="R64" s="15">
        <v>0</v>
      </c>
      <c r="S64" s="15">
        <v>0</v>
      </c>
      <c r="T64" s="15">
        <v>0</v>
      </c>
      <c r="U64" s="15">
        <v>0</v>
      </c>
      <c r="W64" s="16">
        <f>E64+O64-'[1]связь с ИТОГ ДЕНЬГИ 2024'!F64</f>
        <v>0</v>
      </c>
      <c r="X64" s="29">
        <f>H64+R64-'[1]связь с ИТОГ ДЕНЬГИ 2024'!G64</f>
        <v>0</v>
      </c>
      <c r="Y64" s="29">
        <f>K64+U64-'[1]связь с ИТОГ ДЕНЬГИ 2024'!H64</f>
        <v>0</v>
      </c>
    </row>
    <row r="65" spans="2:25" ht="15.6" hidden="1">
      <c r="B65" s="21" t="s">
        <v>66</v>
      </c>
      <c r="C65" s="15">
        <v>0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15">
        <v>0</v>
      </c>
      <c r="W65" s="16">
        <f>E65+O65-'[1]связь с ИТОГ ДЕНЬГИ 2024'!F65</f>
        <v>0</v>
      </c>
      <c r="X65" s="29">
        <f>H65+R65-'[1]связь с ИТОГ ДЕНЬГИ 2024'!G65</f>
        <v>0</v>
      </c>
      <c r="Y65" s="29">
        <f>K65+U65-'[1]связь с ИТОГ ДЕНЬГИ 2024'!H65</f>
        <v>0</v>
      </c>
    </row>
    <row r="66" spans="2:25" ht="15.6">
      <c r="B66" s="21" t="s">
        <v>67</v>
      </c>
      <c r="C66" s="15">
        <v>63</v>
      </c>
      <c r="D66" s="15">
        <v>1161</v>
      </c>
      <c r="E66" s="15">
        <v>1224</v>
      </c>
      <c r="F66" s="15">
        <v>756</v>
      </c>
      <c r="G66" s="15">
        <v>13932</v>
      </c>
      <c r="H66" s="15">
        <v>14688</v>
      </c>
      <c r="I66" s="15">
        <v>602532.59</v>
      </c>
      <c r="J66" s="15">
        <v>11166937.33</v>
      </c>
      <c r="K66" s="15">
        <v>11769469.92</v>
      </c>
      <c r="M66" s="15">
        <v>0</v>
      </c>
      <c r="N66" s="15">
        <v>0</v>
      </c>
      <c r="O66" s="15">
        <v>0</v>
      </c>
      <c r="P66" s="15">
        <v>0</v>
      </c>
      <c r="Q66" s="15">
        <v>0</v>
      </c>
      <c r="R66" s="15">
        <v>0</v>
      </c>
      <c r="S66" s="15">
        <v>0</v>
      </c>
      <c r="T66" s="15">
        <v>0</v>
      </c>
      <c r="U66" s="15">
        <v>0</v>
      </c>
      <c r="W66" s="16">
        <f>E66+O66-'[1]связь с ИТОГ ДЕНЬГИ 2024'!F66</f>
        <v>0</v>
      </c>
      <c r="X66" s="29">
        <f>H66+R66-'[1]связь с ИТОГ ДЕНЬГИ 2024'!G66</f>
        <v>0</v>
      </c>
      <c r="Y66" s="29">
        <f>K66+U66-'[1]связь с ИТОГ ДЕНЬГИ 2024'!H66</f>
        <v>0</v>
      </c>
    </row>
    <row r="67" spans="2:25" ht="15.6">
      <c r="B67" s="21" t="s">
        <v>68</v>
      </c>
      <c r="C67" s="15">
        <v>4</v>
      </c>
      <c r="D67" s="15">
        <v>572</v>
      </c>
      <c r="E67" s="15">
        <v>576</v>
      </c>
      <c r="F67" s="15">
        <v>48</v>
      </c>
      <c r="G67" s="15">
        <v>6864</v>
      </c>
      <c r="H67" s="15">
        <v>6912</v>
      </c>
      <c r="I67" s="15">
        <v>41026.47</v>
      </c>
      <c r="J67" s="15">
        <v>5497547.6100000003</v>
      </c>
      <c r="K67" s="15">
        <v>5538574.0800000001</v>
      </c>
      <c r="M67" s="15">
        <v>0</v>
      </c>
      <c r="N67" s="15">
        <v>0</v>
      </c>
      <c r="O67" s="15">
        <v>0</v>
      </c>
      <c r="P67" s="15">
        <v>0</v>
      </c>
      <c r="Q67" s="15">
        <v>0</v>
      </c>
      <c r="R67" s="15">
        <v>0</v>
      </c>
      <c r="S67" s="15">
        <v>0</v>
      </c>
      <c r="T67" s="15">
        <v>0</v>
      </c>
      <c r="U67" s="15">
        <v>0</v>
      </c>
      <c r="W67" s="16">
        <f>E67+O67-'[1]связь с ИТОГ ДЕНЬГИ 2024'!F67</f>
        <v>0</v>
      </c>
      <c r="X67" s="29">
        <f>H67+R67-'[1]связь с ИТОГ ДЕНЬГИ 2024'!G67</f>
        <v>0</v>
      </c>
      <c r="Y67" s="29">
        <f>K67+U67-'[1]связь с ИТОГ ДЕНЬГИ 2024'!H67</f>
        <v>0</v>
      </c>
    </row>
    <row r="68" spans="2:25" ht="15.6" hidden="1">
      <c r="B68" s="21" t="s">
        <v>69</v>
      </c>
      <c r="C68" s="15">
        <v>0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M68" s="15">
        <v>0</v>
      </c>
      <c r="N68" s="15">
        <v>0</v>
      </c>
      <c r="O68" s="15">
        <v>0</v>
      </c>
      <c r="P68" s="15">
        <v>0</v>
      </c>
      <c r="Q68" s="15">
        <v>0</v>
      </c>
      <c r="R68" s="15">
        <v>0</v>
      </c>
      <c r="S68" s="15">
        <v>0</v>
      </c>
      <c r="T68" s="15">
        <v>0</v>
      </c>
      <c r="U68" s="15">
        <v>0</v>
      </c>
      <c r="W68" s="16">
        <f>E68+O68-'[1]связь с ИТОГ ДЕНЬГИ 2024'!F68</f>
        <v>0</v>
      </c>
      <c r="X68" s="29">
        <f>H68+R68-'[1]связь с ИТОГ ДЕНЬГИ 2024'!G68</f>
        <v>0</v>
      </c>
      <c r="Y68" s="29">
        <f>K68+U68-'[1]связь с ИТОГ ДЕНЬГИ 2024'!H68</f>
        <v>0</v>
      </c>
    </row>
    <row r="69" spans="2:25" ht="15.6" hidden="1">
      <c r="B69" s="14" t="s">
        <v>70</v>
      </c>
      <c r="C69" s="15">
        <v>0</v>
      </c>
      <c r="D69" s="15">
        <v>0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5">
        <v>0</v>
      </c>
      <c r="K69" s="15">
        <v>0</v>
      </c>
      <c r="M69" s="15">
        <v>0</v>
      </c>
      <c r="N69" s="15">
        <v>0</v>
      </c>
      <c r="O69" s="15">
        <v>0</v>
      </c>
      <c r="P69" s="15">
        <v>0</v>
      </c>
      <c r="Q69" s="15">
        <v>0</v>
      </c>
      <c r="R69" s="15">
        <v>0</v>
      </c>
      <c r="S69" s="15">
        <v>0</v>
      </c>
      <c r="T69" s="15">
        <v>0</v>
      </c>
      <c r="U69" s="15">
        <v>0</v>
      </c>
      <c r="W69" s="16">
        <f>E69+O69-'[1]связь с ИТОГ ДЕНЬГИ 2024'!F69</f>
        <v>0</v>
      </c>
      <c r="X69" s="29">
        <f>H69+R69-'[1]связь с ИТОГ ДЕНЬГИ 2024'!G69</f>
        <v>0</v>
      </c>
      <c r="Y69" s="29">
        <f>K69+U69-'[1]связь с ИТОГ ДЕНЬГИ 2024'!H69</f>
        <v>0</v>
      </c>
    </row>
    <row r="70" spans="2:25" ht="15.6" hidden="1">
      <c r="B70" s="14" t="s">
        <v>71</v>
      </c>
      <c r="C70" s="15">
        <v>0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  <c r="R70" s="15">
        <v>0</v>
      </c>
      <c r="S70" s="15">
        <v>0</v>
      </c>
      <c r="T70" s="15">
        <v>0</v>
      </c>
      <c r="U70" s="15">
        <v>0</v>
      </c>
      <c r="W70" s="16">
        <f>E70+O70-'[1]связь с ИТОГ ДЕНЬГИ 2024'!F70</f>
        <v>0</v>
      </c>
      <c r="X70" s="29">
        <f>H70+R70-'[1]связь с ИТОГ ДЕНЬГИ 2024'!G70</f>
        <v>0</v>
      </c>
      <c r="Y70" s="29">
        <f>K70+U70-'[1]связь с ИТОГ ДЕНЬГИ 2024'!H70</f>
        <v>0</v>
      </c>
    </row>
    <row r="71" spans="2:25" ht="15.6" hidden="1">
      <c r="B71" s="14" t="s">
        <v>72</v>
      </c>
      <c r="C71" s="15">
        <v>0</v>
      </c>
      <c r="D71" s="15">
        <v>0</v>
      </c>
      <c r="E71" s="15">
        <v>0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M71" s="15">
        <v>0</v>
      </c>
      <c r="N71" s="15">
        <v>0</v>
      </c>
      <c r="O71" s="15">
        <v>0</v>
      </c>
      <c r="P71" s="15">
        <v>0</v>
      </c>
      <c r="Q71" s="15">
        <v>0</v>
      </c>
      <c r="R71" s="15">
        <v>0</v>
      </c>
      <c r="S71" s="15">
        <v>0</v>
      </c>
      <c r="T71" s="15">
        <v>0</v>
      </c>
      <c r="U71" s="15">
        <v>0</v>
      </c>
      <c r="W71" s="16">
        <f>E71+O71-'[1]связь с ИТОГ ДЕНЬГИ 2024'!F71</f>
        <v>0</v>
      </c>
      <c r="X71" s="29">
        <f>H71+R71-'[1]связь с ИТОГ ДЕНЬГИ 2024'!G71</f>
        <v>0</v>
      </c>
      <c r="Y71" s="29">
        <f>K71+U71-'[1]связь с ИТОГ ДЕНЬГИ 2024'!H71</f>
        <v>0</v>
      </c>
    </row>
    <row r="72" spans="2:25" ht="15.6">
      <c r="B72" s="21" t="s">
        <v>73</v>
      </c>
      <c r="C72" s="15">
        <v>37</v>
      </c>
      <c r="D72" s="15">
        <v>18</v>
      </c>
      <c r="E72" s="15">
        <v>55</v>
      </c>
      <c r="F72" s="15">
        <v>1036</v>
      </c>
      <c r="G72" s="15">
        <v>504</v>
      </c>
      <c r="H72" s="15">
        <v>1540</v>
      </c>
      <c r="I72" s="15">
        <v>3111525.88</v>
      </c>
      <c r="J72" s="15">
        <v>2861990.41</v>
      </c>
      <c r="K72" s="15">
        <v>5973516.29</v>
      </c>
      <c r="M72" s="15">
        <v>0</v>
      </c>
      <c r="N72" s="15">
        <v>0</v>
      </c>
      <c r="O72" s="15">
        <v>0</v>
      </c>
      <c r="P72" s="15">
        <v>0</v>
      </c>
      <c r="Q72" s="15">
        <v>0</v>
      </c>
      <c r="R72" s="15">
        <v>0</v>
      </c>
      <c r="S72" s="15">
        <v>0</v>
      </c>
      <c r="T72" s="15">
        <v>0</v>
      </c>
      <c r="U72" s="15">
        <v>0</v>
      </c>
      <c r="W72" s="16">
        <f>E72+O72-'[1]связь с ИТОГ ДЕНЬГИ 2024'!F72</f>
        <v>0</v>
      </c>
      <c r="X72" s="29">
        <f>H72+R72-'[1]связь с ИТОГ ДЕНЬГИ 2024'!G72</f>
        <v>0</v>
      </c>
      <c r="Y72" s="29">
        <f>K72+U72-'[1]связь с ИТОГ ДЕНЬГИ 2024'!H72</f>
        <v>0</v>
      </c>
    </row>
    <row r="73" spans="2:25" ht="15.6" hidden="1">
      <c r="B73" s="14" t="s">
        <v>74</v>
      </c>
      <c r="C73" s="15">
        <v>0</v>
      </c>
      <c r="D73" s="15">
        <v>0</v>
      </c>
      <c r="E73" s="15">
        <v>0</v>
      </c>
      <c r="F73" s="15">
        <v>0</v>
      </c>
      <c r="G73" s="15">
        <v>0</v>
      </c>
      <c r="H73" s="15">
        <v>0</v>
      </c>
      <c r="I73" s="15">
        <v>0</v>
      </c>
      <c r="J73" s="15">
        <v>0</v>
      </c>
      <c r="K73" s="15">
        <v>0</v>
      </c>
      <c r="M73" s="15">
        <v>0</v>
      </c>
      <c r="N73" s="15">
        <v>0</v>
      </c>
      <c r="O73" s="15">
        <v>0</v>
      </c>
      <c r="P73" s="15">
        <v>0</v>
      </c>
      <c r="Q73" s="15">
        <v>0</v>
      </c>
      <c r="R73" s="15">
        <v>0</v>
      </c>
      <c r="S73" s="15">
        <v>0</v>
      </c>
      <c r="T73" s="15">
        <v>0</v>
      </c>
      <c r="U73" s="15">
        <v>0</v>
      </c>
      <c r="W73" s="16">
        <f>E73+O73-'[1]связь с ИТОГ ДЕНЬГИ 2024'!F73</f>
        <v>0</v>
      </c>
      <c r="X73" s="29">
        <f>H73+R73-'[1]связь с ИТОГ ДЕНЬГИ 2024'!G73</f>
        <v>0</v>
      </c>
      <c r="Y73" s="29">
        <f>K73+U73-'[1]связь с ИТОГ ДЕНЬГИ 2024'!H73</f>
        <v>0</v>
      </c>
    </row>
    <row r="74" spans="2:25" ht="15.6" hidden="1">
      <c r="B74" s="14" t="s">
        <v>75</v>
      </c>
      <c r="C74" s="15">
        <v>0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M74" s="15">
        <v>0</v>
      </c>
      <c r="N74" s="15">
        <v>0</v>
      </c>
      <c r="O74" s="15">
        <v>0</v>
      </c>
      <c r="P74" s="15">
        <v>0</v>
      </c>
      <c r="Q74" s="15">
        <v>0</v>
      </c>
      <c r="R74" s="15">
        <v>0</v>
      </c>
      <c r="S74" s="15">
        <v>0</v>
      </c>
      <c r="T74" s="15">
        <v>0</v>
      </c>
      <c r="U74" s="15">
        <v>0</v>
      </c>
      <c r="W74" s="16">
        <f>E74+O74-'[1]связь с ИТОГ ДЕНЬГИ 2024'!F74</f>
        <v>0</v>
      </c>
      <c r="X74" s="29">
        <f>H74+R74-'[1]связь с ИТОГ ДЕНЬГИ 2024'!G74</f>
        <v>0</v>
      </c>
      <c r="Y74" s="29">
        <f>K74+U74-'[1]связь с ИТОГ ДЕНЬГИ 2024'!H74</f>
        <v>0</v>
      </c>
    </row>
    <row r="75" spans="2:25" ht="15.6">
      <c r="B75" s="14" t="s">
        <v>76</v>
      </c>
      <c r="C75" s="15">
        <v>58</v>
      </c>
      <c r="D75" s="15">
        <v>82</v>
      </c>
      <c r="E75" s="15">
        <v>140</v>
      </c>
      <c r="F75" s="15">
        <v>1624</v>
      </c>
      <c r="G75" s="15">
        <v>2296</v>
      </c>
      <c r="H75" s="15">
        <v>3920</v>
      </c>
      <c r="I75" s="15">
        <v>7880278.3399999999</v>
      </c>
      <c r="J75" s="15">
        <v>7627241.8200000003</v>
      </c>
      <c r="K75" s="15">
        <v>15507520.16</v>
      </c>
      <c r="M75" s="15">
        <v>0</v>
      </c>
      <c r="N75" s="15">
        <v>0</v>
      </c>
      <c r="O75" s="15">
        <v>0</v>
      </c>
      <c r="P75" s="15">
        <v>0</v>
      </c>
      <c r="Q75" s="15">
        <v>0</v>
      </c>
      <c r="R75" s="15">
        <v>0</v>
      </c>
      <c r="S75" s="15">
        <v>0</v>
      </c>
      <c r="T75" s="15">
        <v>0</v>
      </c>
      <c r="U75" s="15">
        <v>0</v>
      </c>
      <c r="W75" s="16">
        <f>E75+O75-'[1]связь с ИТОГ ДЕНЬГИ 2024'!F75</f>
        <v>0</v>
      </c>
      <c r="X75" s="29">
        <f>H75+R75-'[1]связь с ИТОГ ДЕНЬГИ 2024'!G75</f>
        <v>0</v>
      </c>
      <c r="Y75" s="29">
        <f>K75+U75-'[1]связь с ИТОГ ДЕНЬГИ 2024'!H75</f>
        <v>0</v>
      </c>
    </row>
    <row r="76" spans="2:25" ht="15.6" hidden="1">
      <c r="B76" s="14" t="s">
        <v>77</v>
      </c>
      <c r="C76" s="15">
        <v>0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M76" s="15">
        <v>0</v>
      </c>
      <c r="N76" s="15">
        <v>0</v>
      </c>
      <c r="O76" s="15">
        <v>0</v>
      </c>
      <c r="P76" s="15">
        <v>0</v>
      </c>
      <c r="Q76" s="15">
        <v>0</v>
      </c>
      <c r="R76" s="15">
        <v>0</v>
      </c>
      <c r="S76" s="15">
        <v>0</v>
      </c>
      <c r="T76" s="15">
        <v>0</v>
      </c>
      <c r="U76" s="15">
        <v>0</v>
      </c>
      <c r="W76" s="16">
        <f>E76+O76-'[1]связь с ИТОГ ДЕНЬГИ 2024'!F76</f>
        <v>0</v>
      </c>
      <c r="X76" s="29">
        <f>H76+R76-'[1]связь с ИТОГ ДЕНЬГИ 2024'!G76</f>
        <v>0</v>
      </c>
      <c r="Y76" s="29">
        <f>K76+U76-'[1]связь с ИТОГ ДЕНЬГИ 2024'!H76</f>
        <v>0</v>
      </c>
    </row>
    <row r="77" spans="2:25" ht="15.6">
      <c r="B77" s="14" t="s">
        <v>78</v>
      </c>
      <c r="C77" s="15">
        <v>538</v>
      </c>
      <c r="D77" s="15">
        <v>902</v>
      </c>
      <c r="E77" s="15">
        <v>1440</v>
      </c>
      <c r="F77" s="15">
        <v>6456</v>
      </c>
      <c r="G77" s="15">
        <v>10824</v>
      </c>
      <c r="H77" s="15">
        <v>17280</v>
      </c>
      <c r="I77" s="15">
        <v>5172518.9000000004</v>
      </c>
      <c r="J77" s="15">
        <v>8673916.3000000007</v>
      </c>
      <c r="K77" s="15">
        <v>13846435.200000001</v>
      </c>
      <c r="M77" s="15">
        <v>0</v>
      </c>
      <c r="N77" s="15">
        <v>0</v>
      </c>
      <c r="O77" s="15">
        <v>0</v>
      </c>
      <c r="P77" s="15">
        <v>0</v>
      </c>
      <c r="Q77" s="15">
        <v>0</v>
      </c>
      <c r="R77" s="15">
        <v>0</v>
      </c>
      <c r="S77" s="15">
        <v>0</v>
      </c>
      <c r="T77" s="15">
        <v>0</v>
      </c>
      <c r="U77" s="15">
        <v>0</v>
      </c>
      <c r="W77" s="16">
        <f>E77+O77-'[1]связь с ИТОГ ДЕНЬГИ 2024'!F77</f>
        <v>0</v>
      </c>
      <c r="X77" s="29">
        <f>H77+R77-'[1]связь с ИТОГ ДЕНЬГИ 2024'!G77</f>
        <v>0</v>
      </c>
      <c r="Y77" s="29">
        <f>K77+U77-'[1]связь с ИТОГ ДЕНЬГИ 2024'!H77</f>
        <v>0</v>
      </c>
    </row>
    <row r="78" spans="2:25" ht="15.6" hidden="1">
      <c r="B78" s="14" t="s">
        <v>79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M78" s="15">
        <v>0</v>
      </c>
      <c r="N78" s="15">
        <v>0</v>
      </c>
      <c r="O78" s="15">
        <v>0</v>
      </c>
      <c r="P78" s="15">
        <v>0</v>
      </c>
      <c r="Q78" s="15">
        <v>0</v>
      </c>
      <c r="R78" s="15">
        <v>0</v>
      </c>
      <c r="S78" s="15">
        <v>0</v>
      </c>
      <c r="T78" s="15">
        <v>0</v>
      </c>
      <c r="U78" s="15">
        <v>0</v>
      </c>
      <c r="W78" s="16">
        <f>E78+O78-'[1]связь с ИТОГ ДЕНЬГИ 2024'!F78</f>
        <v>0</v>
      </c>
      <c r="X78" s="29">
        <f>H78+R78-'[1]связь с ИТОГ ДЕНЬГИ 2024'!G78</f>
        <v>0</v>
      </c>
      <c r="Y78" s="29">
        <f>K78+U78-'[1]связь с ИТОГ ДЕНЬГИ 2024'!H78</f>
        <v>0</v>
      </c>
    </row>
    <row r="79" spans="2:25" ht="15.6" hidden="1">
      <c r="B79" s="14" t="s">
        <v>80</v>
      </c>
      <c r="C79" s="15">
        <v>0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M79" s="15">
        <v>0</v>
      </c>
      <c r="N79" s="15">
        <v>0</v>
      </c>
      <c r="O79" s="15">
        <v>0</v>
      </c>
      <c r="P79" s="15">
        <v>0</v>
      </c>
      <c r="Q79" s="15">
        <v>0</v>
      </c>
      <c r="R79" s="15">
        <v>0</v>
      </c>
      <c r="S79" s="15">
        <v>0</v>
      </c>
      <c r="T79" s="15">
        <v>0</v>
      </c>
      <c r="U79" s="15">
        <v>0</v>
      </c>
      <c r="W79" s="16">
        <f>E79+O79-'[1]связь с ИТОГ ДЕНЬГИ 2024'!F79</f>
        <v>0</v>
      </c>
      <c r="X79" s="29">
        <f>H79+R79-'[1]связь с ИТОГ ДЕНЬГИ 2024'!G79</f>
        <v>0</v>
      </c>
      <c r="Y79" s="29">
        <f>K79+U79-'[1]связь с ИТОГ ДЕНЬГИ 2024'!H79</f>
        <v>0</v>
      </c>
    </row>
    <row r="80" spans="2:25" ht="15.6" hidden="1">
      <c r="B80" s="22" t="s">
        <v>81</v>
      </c>
      <c r="C80" s="15">
        <v>0</v>
      </c>
      <c r="D80" s="15">
        <v>0</v>
      </c>
      <c r="E80" s="15">
        <v>0</v>
      </c>
      <c r="F80" s="15">
        <v>0</v>
      </c>
      <c r="G80" s="15">
        <v>0</v>
      </c>
      <c r="H80" s="15">
        <v>0</v>
      </c>
      <c r="I80" s="15">
        <v>0</v>
      </c>
      <c r="J80" s="15">
        <v>0</v>
      </c>
      <c r="K80" s="15">
        <v>0</v>
      </c>
      <c r="M80" s="15">
        <v>0</v>
      </c>
      <c r="N80" s="15">
        <v>0</v>
      </c>
      <c r="O80" s="15">
        <v>0</v>
      </c>
      <c r="P80" s="15">
        <v>0</v>
      </c>
      <c r="Q80" s="15">
        <v>0</v>
      </c>
      <c r="R80" s="15">
        <v>0</v>
      </c>
      <c r="S80" s="15">
        <v>0</v>
      </c>
      <c r="T80" s="15">
        <v>0</v>
      </c>
      <c r="U80" s="15">
        <v>0</v>
      </c>
      <c r="W80" s="16">
        <f>E80+O80-'[1]связь с ИТОГ ДЕНЬГИ 2024'!F80</f>
        <v>0</v>
      </c>
      <c r="X80" s="29">
        <f>H80+R80-'[1]связь с ИТОГ ДЕНЬГИ 2024'!G80</f>
        <v>0</v>
      </c>
      <c r="Y80" s="29">
        <f>K80+U80-'[1]связь с ИТОГ ДЕНЬГИ 2024'!H80</f>
        <v>0</v>
      </c>
    </row>
    <row r="81" spans="2:25" ht="15.6" hidden="1">
      <c r="B81" s="22" t="s">
        <v>82</v>
      </c>
      <c r="C81" s="15">
        <v>0</v>
      </c>
      <c r="D81" s="15">
        <v>0</v>
      </c>
      <c r="E81" s="15">
        <v>0</v>
      </c>
      <c r="F81" s="15">
        <v>0</v>
      </c>
      <c r="G81" s="15">
        <v>0</v>
      </c>
      <c r="H81" s="15">
        <v>0</v>
      </c>
      <c r="I81" s="15">
        <v>0</v>
      </c>
      <c r="J81" s="15">
        <v>0</v>
      </c>
      <c r="K81" s="15">
        <v>0</v>
      </c>
      <c r="M81" s="15">
        <v>0</v>
      </c>
      <c r="N81" s="15">
        <v>0</v>
      </c>
      <c r="O81" s="15">
        <v>0</v>
      </c>
      <c r="P81" s="15">
        <v>0</v>
      </c>
      <c r="Q81" s="15">
        <v>0</v>
      </c>
      <c r="R81" s="15">
        <v>0</v>
      </c>
      <c r="S81" s="15">
        <v>0</v>
      </c>
      <c r="T81" s="15">
        <v>0</v>
      </c>
      <c r="U81" s="15">
        <v>0</v>
      </c>
      <c r="W81" s="16">
        <f>E81+O81-'[1]связь с ИТОГ ДЕНЬГИ 2024'!F81</f>
        <v>0</v>
      </c>
      <c r="X81" s="29">
        <f>H81+R81-'[1]связь с ИТОГ ДЕНЬГИ 2024'!G81</f>
        <v>0</v>
      </c>
      <c r="Y81" s="29">
        <f>K81+U81-'[1]связь с ИТОГ ДЕНЬГИ 2024'!H81</f>
        <v>0</v>
      </c>
    </row>
    <row r="82" spans="2:25" ht="15.6" hidden="1">
      <c r="B82" s="22" t="s">
        <v>83</v>
      </c>
      <c r="C82" s="15">
        <v>0</v>
      </c>
      <c r="D82" s="15">
        <v>0</v>
      </c>
      <c r="E82" s="15">
        <v>0</v>
      </c>
      <c r="F82" s="15">
        <v>0</v>
      </c>
      <c r="G82" s="15">
        <v>0</v>
      </c>
      <c r="H82" s="15">
        <v>0</v>
      </c>
      <c r="I82" s="15">
        <v>0</v>
      </c>
      <c r="J82" s="15">
        <v>0</v>
      </c>
      <c r="K82" s="15">
        <v>0</v>
      </c>
      <c r="M82" s="15">
        <v>0</v>
      </c>
      <c r="N82" s="15">
        <v>0</v>
      </c>
      <c r="O82" s="15">
        <v>0</v>
      </c>
      <c r="P82" s="15">
        <v>0</v>
      </c>
      <c r="Q82" s="15">
        <v>0</v>
      </c>
      <c r="R82" s="15">
        <v>0</v>
      </c>
      <c r="S82" s="15">
        <v>0</v>
      </c>
      <c r="T82" s="15">
        <v>0</v>
      </c>
      <c r="U82" s="15">
        <v>0</v>
      </c>
      <c r="W82" s="16">
        <f>E82+O82-'[1]связь с ИТОГ ДЕНЬГИ 2024'!F82</f>
        <v>0</v>
      </c>
      <c r="X82" s="29">
        <f>H82+R82-'[1]связь с ИТОГ ДЕНЬГИ 2024'!G82</f>
        <v>0</v>
      </c>
      <c r="Y82" s="29">
        <f>K82+U82-'[1]связь с ИТОГ ДЕНЬГИ 2024'!H82</f>
        <v>0</v>
      </c>
    </row>
    <row r="83" spans="2:25" ht="15.6" hidden="1">
      <c r="B83" s="23" t="s">
        <v>84</v>
      </c>
      <c r="C83" s="15">
        <v>0</v>
      </c>
      <c r="D83" s="15">
        <v>0</v>
      </c>
      <c r="E83" s="15">
        <v>0</v>
      </c>
      <c r="F83" s="15">
        <v>0</v>
      </c>
      <c r="G83" s="15">
        <v>0</v>
      </c>
      <c r="H83" s="15">
        <v>0</v>
      </c>
      <c r="I83" s="15">
        <v>0</v>
      </c>
      <c r="J83" s="15">
        <v>0</v>
      </c>
      <c r="K83" s="15">
        <v>0</v>
      </c>
      <c r="M83" s="15">
        <v>0</v>
      </c>
      <c r="N83" s="15">
        <v>0</v>
      </c>
      <c r="O83" s="15">
        <v>0</v>
      </c>
      <c r="P83" s="15">
        <v>0</v>
      </c>
      <c r="Q83" s="15">
        <v>0</v>
      </c>
      <c r="R83" s="15">
        <v>0</v>
      </c>
      <c r="S83" s="15">
        <v>0</v>
      </c>
      <c r="T83" s="15">
        <v>0</v>
      </c>
      <c r="U83" s="15">
        <v>0</v>
      </c>
      <c r="W83" s="16">
        <f>E83+O83-'[1]связь с ИТОГ ДЕНЬГИ 2024'!F83</f>
        <v>0</v>
      </c>
      <c r="X83" s="29">
        <f>H83+R83-'[1]связь с ИТОГ ДЕНЬГИ 2024'!G83</f>
        <v>0</v>
      </c>
      <c r="Y83" s="29">
        <f>K83+U83-'[1]связь с ИТОГ ДЕНЬГИ 2024'!H83</f>
        <v>0</v>
      </c>
    </row>
    <row r="84" spans="2:25" ht="15.6" hidden="1">
      <c r="B84" s="23" t="s">
        <v>85</v>
      </c>
      <c r="C84" s="15">
        <v>0</v>
      </c>
      <c r="D84" s="15">
        <v>0</v>
      </c>
      <c r="E84" s="15">
        <v>0</v>
      </c>
      <c r="F84" s="15">
        <v>0</v>
      </c>
      <c r="G84" s="15">
        <v>0</v>
      </c>
      <c r="H84" s="15">
        <v>0</v>
      </c>
      <c r="I84" s="15">
        <v>0</v>
      </c>
      <c r="J84" s="15">
        <v>0</v>
      </c>
      <c r="K84" s="15">
        <v>0</v>
      </c>
      <c r="M84" s="15">
        <v>0</v>
      </c>
      <c r="N84" s="15">
        <v>0</v>
      </c>
      <c r="O84" s="15">
        <v>0</v>
      </c>
      <c r="P84" s="15">
        <v>0</v>
      </c>
      <c r="Q84" s="15">
        <v>0</v>
      </c>
      <c r="R84" s="15">
        <v>0</v>
      </c>
      <c r="S84" s="15">
        <v>0</v>
      </c>
      <c r="T84" s="15">
        <v>0</v>
      </c>
      <c r="U84" s="15">
        <v>0</v>
      </c>
      <c r="W84" s="16">
        <f>E84+O84-'[1]связь с ИТОГ ДЕНЬГИ 2024'!F84</f>
        <v>0</v>
      </c>
      <c r="X84" s="29">
        <f>H84+R84-'[1]связь с ИТОГ ДЕНЬГИ 2024'!G84</f>
        <v>0</v>
      </c>
      <c r="Y84" s="29">
        <f>K84+U84-'[1]связь с ИТОГ ДЕНЬГИ 2024'!H84</f>
        <v>0</v>
      </c>
    </row>
    <row r="85" spans="2:25" ht="15.6" hidden="1">
      <c r="B85" s="23" t="s">
        <v>86</v>
      </c>
      <c r="C85" s="15">
        <v>0</v>
      </c>
      <c r="D85" s="15">
        <v>0</v>
      </c>
      <c r="E85" s="15">
        <v>0</v>
      </c>
      <c r="F85" s="15">
        <v>0</v>
      </c>
      <c r="G85" s="15">
        <v>0</v>
      </c>
      <c r="H85" s="15">
        <v>0</v>
      </c>
      <c r="I85" s="15">
        <v>0</v>
      </c>
      <c r="J85" s="15">
        <v>0</v>
      </c>
      <c r="K85" s="15">
        <v>0</v>
      </c>
      <c r="M85" s="15">
        <v>0</v>
      </c>
      <c r="N85" s="15">
        <v>0</v>
      </c>
      <c r="O85" s="15">
        <v>0</v>
      </c>
      <c r="P85" s="15">
        <v>0</v>
      </c>
      <c r="Q85" s="15">
        <v>0</v>
      </c>
      <c r="R85" s="15">
        <v>0</v>
      </c>
      <c r="S85" s="15">
        <v>0</v>
      </c>
      <c r="T85" s="15">
        <v>0</v>
      </c>
      <c r="U85" s="15">
        <v>0</v>
      </c>
      <c r="W85" s="16">
        <f>E85+O85-'[1]связь с ИТОГ ДЕНЬГИ 2024'!F85</f>
        <v>0</v>
      </c>
      <c r="X85" s="29">
        <f>H85+R85-'[1]связь с ИТОГ ДЕНЬГИ 2024'!G85</f>
        <v>0</v>
      </c>
      <c r="Y85" s="29">
        <f>K85+U85-'[1]связь с ИТОГ ДЕНЬГИ 2024'!H85</f>
        <v>0</v>
      </c>
    </row>
    <row r="86" spans="2:25" ht="15.6" hidden="1">
      <c r="B86" s="23" t="s">
        <v>87</v>
      </c>
      <c r="C86" s="15">
        <v>0</v>
      </c>
      <c r="D86" s="15">
        <v>0</v>
      </c>
      <c r="E86" s="15">
        <v>0</v>
      </c>
      <c r="F86" s="15">
        <v>0</v>
      </c>
      <c r="G86" s="15">
        <v>0</v>
      </c>
      <c r="H86" s="15">
        <v>0</v>
      </c>
      <c r="I86" s="15">
        <v>0</v>
      </c>
      <c r="J86" s="15">
        <v>0</v>
      </c>
      <c r="K86" s="15">
        <v>0</v>
      </c>
      <c r="M86" s="15">
        <v>0</v>
      </c>
      <c r="N86" s="15">
        <v>0</v>
      </c>
      <c r="O86" s="15">
        <v>0</v>
      </c>
      <c r="P86" s="15">
        <v>0</v>
      </c>
      <c r="Q86" s="15">
        <v>0</v>
      </c>
      <c r="R86" s="15">
        <v>0</v>
      </c>
      <c r="S86" s="15">
        <v>0</v>
      </c>
      <c r="T86" s="15">
        <v>0</v>
      </c>
      <c r="U86" s="15">
        <v>0</v>
      </c>
      <c r="W86" s="16">
        <f>E86+O86-'[1]связь с ИТОГ ДЕНЬГИ 2024'!F86</f>
        <v>0</v>
      </c>
      <c r="X86" s="29">
        <f>H86+R86-'[1]связь с ИТОГ ДЕНЬГИ 2024'!G86</f>
        <v>0</v>
      </c>
      <c r="Y86" s="29">
        <f>K86+U86-'[1]связь с ИТОГ ДЕНЬГИ 2024'!H86</f>
        <v>0</v>
      </c>
    </row>
    <row r="87" spans="2:25" ht="15.6" hidden="1">
      <c r="B87" s="23" t="s">
        <v>88</v>
      </c>
      <c r="C87" s="15">
        <v>0</v>
      </c>
      <c r="D87" s="15">
        <v>0</v>
      </c>
      <c r="E87" s="15">
        <v>0</v>
      </c>
      <c r="F87" s="15">
        <v>0</v>
      </c>
      <c r="G87" s="15">
        <v>0</v>
      </c>
      <c r="H87" s="15">
        <v>0</v>
      </c>
      <c r="I87" s="15">
        <v>0</v>
      </c>
      <c r="J87" s="15">
        <v>0</v>
      </c>
      <c r="K87" s="15">
        <v>0</v>
      </c>
      <c r="M87" s="15">
        <v>0</v>
      </c>
      <c r="N87" s="15">
        <v>0</v>
      </c>
      <c r="O87" s="15">
        <v>0</v>
      </c>
      <c r="P87" s="15">
        <v>0</v>
      </c>
      <c r="Q87" s="15">
        <v>0</v>
      </c>
      <c r="R87" s="15">
        <v>0</v>
      </c>
      <c r="S87" s="15">
        <v>0</v>
      </c>
      <c r="T87" s="15">
        <v>0</v>
      </c>
      <c r="U87" s="15">
        <v>0</v>
      </c>
      <c r="W87" s="16">
        <f>E87+O87-'[1]связь с ИТОГ ДЕНЬГИ 2024'!F87</f>
        <v>0</v>
      </c>
      <c r="X87" s="29">
        <f>H87+R87-'[1]связь с ИТОГ ДЕНЬГИ 2024'!G87</f>
        <v>0</v>
      </c>
      <c r="Y87" s="29">
        <f>K87+U87-'[1]связь с ИТОГ ДЕНЬГИ 2024'!H87</f>
        <v>0</v>
      </c>
    </row>
    <row r="88" spans="2:25" ht="15.6" hidden="1">
      <c r="B88" s="23" t="s">
        <v>89</v>
      </c>
      <c r="C88" s="15">
        <v>0</v>
      </c>
      <c r="D88" s="15">
        <v>0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M88" s="15">
        <v>0</v>
      </c>
      <c r="N88" s="15">
        <v>0</v>
      </c>
      <c r="O88" s="15">
        <v>0</v>
      </c>
      <c r="P88" s="15">
        <v>0</v>
      </c>
      <c r="Q88" s="15">
        <v>0</v>
      </c>
      <c r="R88" s="15">
        <v>0</v>
      </c>
      <c r="S88" s="15">
        <v>0</v>
      </c>
      <c r="T88" s="15">
        <v>0</v>
      </c>
      <c r="U88" s="15">
        <v>0</v>
      </c>
      <c r="W88" s="16">
        <f>E88+O88-'[1]связь с ИТОГ ДЕНЬГИ 2024'!F88</f>
        <v>0</v>
      </c>
      <c r="X88" s="29">
        <f>H88+R88-'[1]связь с ИТОГ ДЕНЬГИ 2024'!G88</f>
        <v>0</v>
      </c>
      <c r="Y88" s="29">
        <f>K88+U88-'[1]связь с ИТОГ ДЕНЬГИ 2024'!H88</f>
        <v>0</v>
      </c>
    </row>
    <row r="89" spans="2:25" ht="15.6" hidden="1">
      <c r="B89" s="23" t="s">
        <v>90</v>
      </c>
      <c r="C89" s="15">
        <v>0</v>
      </c>
      <c r="D89" s="15">
        <v>0</v>
      </c>
      <c r="E89" s="15">
        <v>0</v>
      </c>
      <c r="F89" s="15">
        <v>0</v>
      </c>
      <c r="G89" s="15">
        <v>0</v>
      </c>
      <c r="H89" s="15">
        <v>0</v>
      </c>
      <c r="I89" s="15">
        <v>0</v>
      </c>
      <c r="J89" s="15">
        <v>0</v>
      </c>
      <c r="K89" s="15">
        <v>0</v>
      </c>
      <c r="M89" s="15">
        <v>0</v>
      </c>
      <c r="N89" s="15">
        <v>0</v>
      </c>
      <c r="O89" s="15">
        <v>0</v>
      </c>
      <c r="P89" s="15">
        <v>0</v>
      </c>
      <c r="Q89" s="15">
        <v>0</v>
      </c>
      <c r="R89" s="15">
        <v>0</v>
      </c>
      <c r="S89" s="15">
        <v>0</v>
      </c>
      <c r="T89" s="15">
        <v>0</v>
      </c>
      <c r="U89" s="15">
        <v>0</v>
      </c>
      <c r="W89" s="16">
        <f>E89+O89-'[1]связь с ИТОГ ДЕНЬГИ 2024'!F89</f>
        <v>0</v>
      </c>
      <c r="X89" s="29">
        <f>H89+R89-'[1]связь с ИТОГ ДЕНЬГИ 2024'!G89</f>
        <v>0</v>
      </c>
      <c r="Y89" s="29">
        <f>K89+U89-'[1]связь с ИТОГ ДЕНЬГИ 2024'!H89</f>
        <v>0</v>
      </c>
    </row>
    <row r="90" spans="2:25" ht="15.6" hidden="1">
      <c r="B90" s="23" t="s">
        <v>91</v>
      </c>
      <c r="C90" s="15">
        <v>0</v>
      </c>
      <c r="D90" s="15">
        <v>0</v>
      </c>
      <c r="E90" s="15">
        <v>0</v>
      </c>
      <c r="F90" s="15">
        <v>0</v>
      </c>
      <c r="G90" s="15">
        <v>0</v>
      </c>
      <c r="H90" s="15">
        <v>0</v>
      </c>
      <c r="I90" s="15">
        <v>0</v>
      </c>
      <c r="J90" s="15">
        <v>0</v>
      </c>
      <c r="K90" s="15">
        <v>0</v>
      </c>
      <c r="M90" s="15">
        <v>0</v>
      </c>
      <c r="N90" s="15">
        <v>0</v>
      </c>
      <c r="O90" s="15">
        <v>0</v>
      </c>
      <c r="P90" s="15">
        <v>0</v>
      </c>
      <c r="Q90" s="15">
        <v>0</v>
      </c>
      <c r="R90" s="15">
        <v>0</v>
      </c>
      <c r="S90" s="15">
        <v>0</v>
      </c>
      <c r="T90" s="15">
        <v>0</v>
      </c>
      <c r="U90" s="15">
        <v>0</v>
      </c>
      <c r="W90" s="16">
        <f>E90+O90-'[1]связь с ИТОГ ДЕНЬГИ 2024'!F90</f>
        <v>0</v>
      </c>
      <c r="X90" s="29">
        <f>H90+R90-'[1]связь с ИТОГ ДЕНЬГИ 2024'!G90</f>
        <v>0</v>
      </c>
      <c r="Y90" s="29">
        <f>K90+U90-'[1]связь с ИТОГ ДЕНЬГИ 2024'!H90</f>
        <v>0</v>
      </c>
    </row>
    <row r="91" spans="2:25" ht="15.6" hidden="1">
      <c r="B91" s="23" t="s">
        <v>92</v>
      </c>
      <c r="C91" s="15">
        <v>0</v>
      </c>
      <c r="D91" s="15">
        <v>0</v>
      </c>
      <c r="E91" s="15">
        <v>0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M91" s="15">
        <v>0</v>
      </c>
      <c r="N91" s="15">
        <v>0</v>
      </c>
      <c r="O91" s="15">
        <v>0</v>
      </c>
      <c r="P91" s="15">
        <v>0</v>
      </c>
      <c r="Q91" s="15">
        <v>0</v>
      </c>
      <c r="R91" s="15">
        <v>0</v>
      </c>
      <c r="S91" s="15">
        <v>0</v>
      </c>
      <c r="T91" s="15">
        <v>0</v>
      </c>
      <c r="U91" s="15">
        <v>0</v>
      </c>
      <c r="W91" s="16">
        <f>E91+O91-'[1]связь с ИТОГ ДЕНЬГИ 2024'!F91</f>
        <v>0</v>
      </c>
      <c r="X91" s="29">
        <f>H91+R91-'[1]связь с ИТОГ ДЕНЬГИ 2024'!G91</f>
        <v>0</v>
      </c>
      <c r="Y91" s="29">
        <f>K91+U91-'[1]связь с ИТОГ ДЕНЬГИ 2024'!H91</f>
        <v>0</v>
      </c>
    </row>
    <row r="92" spans="2:25">
      <c r="B92" s="17" t="s">
        <v>93</v>
      </c>
      <c r="C92" s="13">
        <v>1244</v>
      </c>
      <c r="D92" s="13">
        <v>3661</v>
      </c>
      <c r="E92" s="13">
        <v>4905</v>
      </c>
      <c r="F92" s="13">
        <v>15071.34693877551</v>
      </c>
      <c r="G92" s="13">
        <v>43188.65306122449</v>
      </c>
      <c r="H92" s="13">
        <v>58260</v>
      </c>
      <c r="I92" s="13">
        <v>24015058.259999998</v>
      </c>
      <c r="J92" s="13">
        <v>48164918.730000004</v>
      </c>
      <c r="K92" s="13">
        <v>72179976.989999995</v>
      </c>
      <c r="M92" s="13">
        <v>0</v>
      </c>
      <c r="N92" s="13">
        <v>0</v>
      </c>
      <c r="O92" s="13">
        <v>0</v>
      </c>
      <c r="P92" s="13">
        <v>0</v>
      </c>
      <c r="Q92" s="13">
        <v>0</v>
      </c>
      <c r="R92" s="13">
        <v>0</v>
      </c>
      <c r="S92" s="13">
        <v>0</v>
      </c>
      <c r="T92" s="13">
        <v>0</v>
      </c>
      <c r="U92" s="13">
        <v>0</v>
      </c>
      <c r="W92" s="16">
        <f>E92+O92-'[1]связь с ИТОГ ДЕНЬГИ 2024'!F92</f>
        <v>0</v>
      </c>
      <c r="X92" s="29">
        <f>H92+R92-'[1]связь с ИТОГ ДЕНЬГИ 2024'!G92</f>
        <v>0</v>
      </c>
      <c r="Y92" s="29">
        <f>K92+U92-'[1]связь с ИТОГ ДЕНЬГИ 2024'!H92</f>
        <v>0</v>
      </c>
    </row>
    <row r="93" spans="2:25">
      <c r="B93" s="17" t="s">
        <v>94</v>
      </c>
      <c r="C93" s="13">
        <v>16341</v>
      </c>
      <c r="D93" s="13">
        <v>33044</v>
      </c>
      <c r="E93" s="13">
        <v>49385</v>
      </c>
      <c r="F93" s="13">
        <v>132963.47062446162</v>
      </c>
      <c r="G93" s="13">
        <v>276063.72937553842</v>
      </c>
      <c r="H93" s="13">
        <v>409027.2</v>
      </c>
      <c r="I93" s="13">
        <v>460625349.46399999</v>
      </c>
      <c r="J93" s="13">
        <v>825507912.52600002</v>
      </c>
      <c r="K93" s="13">
        <v>1286133261.99</v>
      </c>
      <c r="M93" s="13">
        <v>788</v>
      </c>
      <c r="N93" s="13">
        <v>1080</v>
      </c>
      <c r="O93" s="13">
        <v>1868</v>
      </c>
      <c r="P93" s="13">
        <v>7880</v>
      </c>
      <c r="Q93" s="13">
        <v>10800</v>
      </c>
      <c r="R93" s="13">
        <v>18680</v>
      </c>
      <c r="S93" s="13">
        <v>19632937.61207293</v>
      </c>
      <c r="T93" s="13">
        <v>27746531.043127067</v>
      </c>
      <c r="U93" s="13">
        <v>47379468.65519999</v>
      </c>
      <c r="W93" s="16">
        <f>E93+O93-'[1]связь с ИТОГ ДЕНЬГИ 2024'!F93</f>
        <v>0</v>
      </c>
      <c r="X93" s="29">
        <f>H93+R93-'[1]связь с ИТОГ ДЕНЬГИ 2024'!G93</f>
        <v>0</v>
      </c>
      <c r="Y93" s="29">
        <f>K93+U93-'[1]связь с ИТОГ ДЕНЬГИ 2024'!H93</f>
        <v>-1.5599727630615234E-2</v>
      </c>
    </row>
    <row r="94" spans="2:25" ht="15.6" hidden="1">
      <c r="B94" s="24"/>
      <c r="E94" s="25">
        <f>'[1]связь с ИТОГ ДЕНЬГИ 2024'!F93</f>
        <v>51253</v>
      </c>
      <c r="K94" s="25">
        <f>'[1]связь с ИТОГ ДЕНЬГИ 2024'!H93</f>
        <v>1333512730.6607997</v>
      </c>
      <c r="O94" s="25">
        <f>'[1]ОБЪЕМЫ ВСЕГО'!R93</f>
        <v>1868</v>
      </c>
      <c r="U94" s="25">
        <f>'[1]ОБЪЕМЫ ВСЕГО'!T93</f>
        <v>47379468.663199998</v>
      </c>
    </row>
    <row r="95" spans="2:25" hidden="1">
      <c r="E95" s="25">
        <f>E94-E93-O93</f>
        <v>0</v>
      </c>
      <c r="K95" s="25">
        <f>K94-K93-U93</f>
        <v>1.5599742531776428E-2</v>
      </c>
      <c r="O95" s="25">
        <f>O94-O93-AK93</f>
        <v>0</v>
      </c>
      <c r="U95" s="25">
        <f>U94-U93-CI93</f>
        <v>8.000008761882782E-3</v>
      </c>
    </row>
    <row r="96" spans="2:25" hidden="1"/>
    <row r="97" hidden="1"/>
  </sheetData>
  <mergeCells count="3">
    <mergeCell ref="B2:B4"/>
    <mergeCell ref="I2:K2"/>
    <mergeCell ref="S2:U2"/>
  </mergeCells>
  <pageMargins left="0.11811023622047245" right="0.11811023622047245" top="0.74803149606299213" bottom="0.15748031496062992" header="0.31496062992125984" footer="0.31496062992125984"/>
  <pageSetup paperSize="9" scale="5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99"/>
  <sheetViews>
    <sheetView zoomScale="80" zoomScaleNormal="8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R47" sqref="R47"/>
    </sheetView>
  </sheetViews>
  <sheetFormatPr defaultColWidth="9.109375" defaultRowHeight="14.4"/>
  <cols>
    <col min="1" max="1" width="9.109375" style="1"/>
    <col min="2" max="2" width="60.44140625" style="26" customWidth="1"/>
    <col min="3" max="5" width="14.109375" style="1" customWidth="1"/>
    <col min="6" max="8" width="15" style="1" customWidth="1"/>
    <col min="9" max="11" width="17.6640625" style="1" customWidth="1"/>
    <col min="12" max="12" width="9.109375" style="3"/>
    <col min="13" max="13" width="0" style="3" hidden="1" customWidth="1"/>
    <col min="14" max="14" width="11.44140625" style="3" hidden="1" customWidth="1"/>
    <col min="15" max="16" width="0" style="3" hidden="1" customWidth="1"/>
    <col min="17" max="16384" width="9.109375" style="3"/>
  </cols>
  <sheetData>
    <row r="1" spans="2:14" ht="15.6">
      <c r="B1" s="2" t="s">
        <v>97</v>
      </c>
    </row>
    <row r="2" spans="2:14" ht="18">
      <c r="B2" s="37" t="s">
        <v>3</v>
      </c>
      <c r="C2" s="5" t="s">
        <v>98</v>
      </c>
      <c r="D2" s="6"/>
      <c r="E2" s="6"/>
      <c r="F2" s="5" t="s">
        <v>99</v>
      </c>
      <c r="G2" s="6"/>
      <c r="H2" s="6"/>
      <c r="I2" s="5" t="s">
        <v>6</v>
      </c>
      <c r="J2" s="6"/>
      <c r="K2" s="6"/>
    </row>
    <row r="3" spans="2:14" ht="47.25" customHeight="1">
      <c r="B3" s="37"/>
      <c r="C3" s="7" t="s">
        <v>7</v>
      </c>
      <c r="D3" s="7" t="s">
        <v>8</v>
      </c>
      <c r="E3" s="7" t="s">
        <v>9</v>
      </c>
      <c r="F3" s="9" t="s">
        <v>7</v>
      </c>
      <c r="G3" s="9" t="s">
        <v>8</v>
      </c>
      <c r="H3" s="9" t="s">
        <v>9</v>
      </c>
      <c r="I3" s="7" t="s">
        <v>7</v>
      </c>
      <c r="J3" s="7" t="s">
        <v>8</v>
      </c>
      <c r="K3" s="7" t="s">
        <v>9</v>
      </c>
    </row>
    <row r="4" spans="2:14">
      <c r="B4" s="37"/>
      <c r="C4" s="11"/>
      <c r="D4" s="11"/>
      <c r="E4" s="11" t="s">
        <v>10</v>
      </c>
      <c r="F4" s="11"/>
      <c r="G4" s="11"/>
      <c r="H4" s="11" t="s">
        <v>10</v>
      </c>
      <c r="I4" s="11"/>
      <c r="J4" s="11"/>
      <c r="K4" s="11" t="s">
        <v>10</v>
      </c>
    </row>
    <row r="5" spans="2:14" ht="15.6">
      <c r="B5" s="12" t="s">
        <v>11</v>
      </c>
      <c r="C5" s="13"/>
      <c r="D5" s="13"/>
      <c r="E5" s="13"/>
      <c r="F5" s="13"/>
      <c r="G5" s="13"/>
      <c r="H5" s="13"/>
      <c r="I5" s="13"/>
      <c r="J5" s="13"/>
      <c r="K5" s="13"/>
    </row>
    <row r="6" spans="2:14" ht="15.6">
      <c r="B6" s="14" t="s">
        <v>12</v>
      </c>
      <c r="C6" s="15">
        <v>43618</v>
      </c>
      <c r="D6" s="15">
        <v>66382</v>
      </c>
      <c r="E6" s="15">
        <v>110000</v>
      </c>
      <c r="F6" s="15">
        <v>671.04134762633998</v>
      </c>
      <c r="G6" s="15">
        <v>839.95865237366013</v>
      </c>
      <c r="H6" s="15">
        <v>1511</v>
      </c>
      <c r="I6" s="15">
        <v>15066144.57</v>
      </c>
      <c r="J6" s="15">
        <v>22383661.489999998</v>
      </c>
      <c r="K6" s="15">
        <v>37449806.060000002</v>
      </c>
      <c r="M6" s="16">
        <f>E6-'[1]связь с ИТОГ ДЕНЬГИ 2024'!K6</f>
        <v>0</v>
      </c>
      <c r="N6" s="29">
        <f>K6-'[1]связь с ИТОГ ДЕНЬГИ 2024'!P6</f>
        <v>0</v>
      </c>
    </row>
    <row r="7" spans="2:14" ht="15.6">
      <c r="B7" s="14" t="s">
        <v>13</v>
      </c>
      <c r="C7" s="15">
        <v>41724</v>
      </c>
      <c r="D7" s="15">
        <v>61352</v>
      </c>
      <c r="E7" s="15">
        <v>103076</v>
      </c>
      <c r="F7" s="15">
        <v>7654.8053744281251</v>
      </c>
      <c r="G7" s="15">
        <v>9519.914625571877</v>
      </c>
      <c r="H7" s="15">
        <v>17174.72</v>
      </c>
      <c r="I7" s="15">
        <v>22830453.469999999</v>
      </c>
      <c r="J7" s="15">
        <v>33628816.630000003</v>
      </c>
      <c r="K7" s="15">
        <v>56459270.100000001</v>
      </c>
      <c r="M7" s="16">
        <f>E7-'[1]связь с ИТОГ ДЕНЬГИ 2024'!K7</f>
        <v>0</v>
      </c>
      <c r="N7" s="29">
        <f>K7-'[1]связь с ИТОГ ДЕНЬГИ 2024'!P7</f>
        <v>-0.18544215708971024</v>
      </c>
    </row>
    <row r="8" spans="2:14" ht="15.6">
      <c r="B8" s="14" t="s">
        <v>14</v>
      </c>
      <c r="C8" s="15">
        <v>23019</v>
      </c>
      <c r="D8" s="15">
        <v>38981</v>
      </c>
      <c r="E8" s="15">
        <v>62000</v>
      </c>
      <c r="F8" s="15">
        <v>0</v>
      </c>
      <c r="G8" s="15">
        <v>0</v>
      </c>
      <c r="H8" s="15">
        <v>0</v>
      </c>
      <c r="I8" s="15">
        <v>6663742.2400000002</v>
      </c>
      <c r="J8" s="15">
        <v>13509817.76</v>
      </c>
      <c r="K8" s="15">
        <v>20173560</v>
      </c>
      <c r="M8" s="16">
        <f>E8-'[1]связь с ИТОГ ДЕНЬГИ 2024'!K8</f>
        <v>0</v>
      </c>
      <c r="N8" s="29">
        <f>K8-'[1]связь с ИТОГ ДЕНЬГИ 2024'!P8</f>
        <v>0</v>
      </c>
    </row>
    <row r="9" spans="2:14" ht="15.6">
      <c r="B9" s="14" t="s">
        <v>15</v>
      </c>
      <c r="C9" s="15">
        <v>26277</v>
      </c>
      <c r="D9" s="15">
        <v>34723</v>
      </c>
      <c r="E9" s="15">
        <v>61000</v>
      </c>
      <c r="F9" s="15">
        <v>133810.66863934428</v>
      </c>
      <c r="G9" s="15">
        <v>176820.33136065575</v>
      </c>
      <c r="H9" s="15">
        <v>310631</v>
      </c>
      <c r="I9" s="15">
        <v>23580895.469999999</v>
      </c>
      <c r="J9" s="15">
        <v>30906888.239999998</v>
      </c>
      <c r="K9" s="15">
        <v>54487783.709999993</v>
      </c>
      <c r="M9" s="16">
        <f>E9-'[1]связь с ИТОГ ДЕНЬГИ 2024'!K9</f>
        <v>0</v>
      </c>
      <c r="N9" s="29">
        <f>K9-'[1]связь с ИТОГ ДЕНЬГИ 2024'!P9</f>
        <v>0</v>
      </c>
    </row>
    <row r="10" spans="2:14" ht="15.6">
      <c r="B10" s="14" t="s">
        <v>16</v>
      </c>
      <c r="C10" s="15">
        <v>1291</v>
      </c>
      <c r="D10" s="15">
        <v>2209</v>
      </c>
      <c r="E10" s="15">
        <v>3500</v>
      </c>
      <c r="F10" s="15">
        <v>0</v>
      </c>
      <c r="G10" s="15">
        <v>0</v>
      </c>
      <c r="H10" s="15">
        <v>0</v>
      </c>
      <c r="I10" s="15">
        <v>293930.38</v>
      </c>
      <c r="J10" s="15">
        <v>503054.62</v>
      </c>
      <c r="K10" s="15">
        <v>796985</v>
      </c>
      <c r="M10" s="16">
        <f>E10-'[1]связь с ИТОГ ДЕНЬГИ 2024'!K10</f>
        <v>0</v>
      </c>
      <c r="N10" s="29">
        <f>K10-'[1]связь с ИТОГ ДЕНЬГИ 2024'!P10</f>
        <v>0</v>
      </c>
    </row>
    <row r="11" spans="2:14" ht="15.6">
      <c r="B11" s="14" t="s">
        <v>17</v>
      </c>
      <c r="C11" s="15">
        <v>2403</v>
      </c>
      <c r="D11" s="15">
        <v>4297</v>
      </c>
      <c r="E11" s="15">
        <v>6700</v>
      </c>
      <c r="F11" s="15">
        <v>0</v>
      </c>
      <c r="G11" s="15">
        <v>0</v>
      </c>
      <c r="H11" s="15">
        <v>0</v>
      </c>
      <c r="I11" s="15">
        <v>9161378.5500000007</v>
      </c>
      <c r="J11" s="15">
        <v>14574841.439999999</v>
      </c>
      <c r="K11" s="15">
        <v>23736219.990000002</v>
      </c>
      <c r="M11" s="16">
        <f>E11-'[1]связь с ИТОГ ДЕНЬГИ 2024'!K11</f>
        <v>0</v>
      </c>
      <c r="N11" s="29">
        <f>K11-'[1]связь с ИТОГ ДЕНЬГИ 2024'!P11</f>
        <v>2.6539936661720276E-3</v>
      </c>
    </row>
    <row r="12" spans="2:14" ht="15.6" hidden="1">
      <c r="B12" s="14" t="s">
        <v>18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M12" s="16">
        <f>E12-'[1]связь с ИТОГ ДЕНЬГИ 2024'!K12</f>
        <v>0</v>
      </c>
      <c r="N12" s="29">
        <f>K12-'[1]связь с ИТОГ ДЕНЬГИ 2024'!P12</f>
        <v>0</v>
      </c>
    </row>
    <row r="13" spans="2:14" ht="15.6" hidden="1">
      <c r="B13" s="14" t="s">
        <v>19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M13" s="16">
        <f>E13-'[1]связь с ИТОГ ДЕНЬГИ 2024'!K13</f>
        <v>0</v>
      </c>
      <c r="N13" s="29">
        <f>K13-'[1]связь с ИТОГ ДЕНЬГИ 2024'!P13</f>
        <v>0</v>
      </c>
    </row>
    <row r="14" spans="2:14" ht="31.2" hidden="1">
      <c r="B14" s="14" t="s">
        <v>20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M14" s="16">
        <f>E14-'[1]связь с ИТОГ ДЕНЬГИ 2024'!K14</f>
        <v>0</v>
      </c>
      <c r="N14" s="29">
        <f>K14-'[1]связь с ИТОГ ДЕНЬГИ 2024'!P14</f>
        <v>0</v>
      </c>
    </row>
    <row r="15" spans="2:14" ht="15.6" hidden="1">
      <c r="B15" s="14"/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M15" s="16">
        <f>E15-'[1]связь с ИТОГ ДЕНЬГИ 2024'!K15</f>
        <v>0</v>
      </c>
      <c r="N15" s="29">
        <f>K15-'[1]связь с ИТОГ ДЕНЬГИ 2024'!P15</f>
        <v>0</v>
      </c>
    </row>
    <row r="16" spans="2:14" ht="15.6" hidden="1">
      <c r="B16" s="14"/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M16" s="16">
        <f>E16-'[1]связь с ИТОГ ДЕНЬГИ 2024'!K16</f>
        <v>0</v>
      </c>
      <c r="N16" s="29">
        <f>K16-'[1]связь с ИТОГ ДЕНЬГИ 2024'!P16</f>
        <v>0</v>
      </c>
    </row>
    <row r="17" spans="2:14">
      <c r="B17" s="17" t="s">
        <v>21</v>
      </c>
      <c r="C17" s="15">
        <v>138332</v>
      </c>
      <c r="D17" s="15">
        <v>207944</v>
      </c>
      <c r="E17" s="15">
        <v>346276</v>
      </c>
      <c r="F17" s="15">
        <v>142136.51536139875</v>
      </c>
      <c r="G17" s="15">
        <v>187180.20463860128</v>
      </c>
      <c r="H17" s="15">
        <v>329316.71999999997</v>
      </c>
      <c r="I17" s="15">
        <v>77596544.679999992</v>
      </c>
      <c r="J17" s="15">
        <v>115507080.18000001</v>
      </c>
      <c r="K17" s="15">
        <v>193103624.86000001</v>
      </c>
      <c r="M17" s="16" t="e">
        <f>#REF!-'[2]ОБЪЕМЫ ВСЕГО'!AV17</f>
        <v>#REF!</v>
      </c>
    </row>
    <row r="18" spans="2:14" ht="15.6">
      <c r="B18" s="12" t="s">
        <v>22</v>
      </c>
      <c r="C18" s="15"/>
      <c r="D18" s="15"/>
      <c r="E18" s="15"/>
      <c r="F18" s="15"/>
      <c r="G18" s="15"/>
      <c r="H18" s="15"/>
      <c r="I18" s="15"/>
      <c r="J18" s="15"/>
      <c r="K18" s="15"/>
      <c r="M18" s="16" t="e">
        <f>#REF!-'[2]ОБЪЕМЫ ВСЕГО'!AV18</f>
        <v>#REF!</v>
      </c>
    </row>
    <row r="19" spans="2:14" ht="15.6">
      <c r="B19" s="14" t="s">
        <v>23</v>
      </c>
      <c r="C19" s="15">
        <v>1194</v>
      </c>
      <c r="D19" s="15">
        <v>1306</v>
      </c>
      <c r="E19" s="15">
        <v>2500</v>
      </c>
      <c r="F19" s="15">
        <v>0</v>
      </c>
      <c r="G19" s="15">
        <v>0</v>
      </c>
      <c r="H19" s="15">
        <v>0</v>
      </c>
      <c r="I19" s="15">
        <v>337151.02</v>
      </c>
      <c r="J19" s="15">
        <v>368848.98</v>
      </c>
      <c r="K19" s="15">
        <v>706000</v>
      </c>
      <c r="M19" s="16">
        <f>E19-'[1]связь с ИТОГ ДЕНЬГИ 2024'!K19</f>
        <v>0</v>
      </c>
      <c r="N19" s="29">
        <f>K19-'[1]связь с ИТОГ ДЕНЬГИ 2024'!P19</f>
        <v>0</v>
      </c>
    </row>
    <row r="20" spans="2:14" ht="31.2">
      <c r="B20" s="14" t="s">
        <v>24</v>
      </c>
      <c r="C20" s="15">
        <v>79350</v>
      </c>
      <c r="D20" s="15">
        <v>114053</v>
      </c>
      <c r="E20" s="15">
        <v>193403</v>
      </c>
      <c r="F20" s="15">
        <v>0</v>
      </c>
      <c r="G20" s="15">
        <v>0</v>
      </c>
      <c r="H20" s="15">
        <v>0</v>
      </c>
      <c r="I20" s="15">
        <v>91140136.120000005</v>
      </c>
      <c r="J20" s="15">
        <v>118896915.14</v>
      </c>
      <c r="K20" s="15">
        <v>210037051.25999999</v>
      </c>
      <c r="M20" s="16">
        <f>E20-'[1]связь с ИТОГ ДЕНЬГИ 2024'!K20</f>
        <v>0</v>
      </c>
      <c r="N20" s="29">
        <f>K20-'[1]связь с ИТОГ ДЕНЬГИ 2024'!P20</f>
        <v>5214146.2832715511</v>
      </c>
    </row>
    <row r="21" spans="2:14" ht="15.6">
      <c r="B21" s="18" t="s">
        <v>25</v>
      </c>
      <c r="C21" s="15">
        <v>659</v>
      </c>
      <c r="D21" s="15">
        <v>667</v>
      </c>
      <c r="E21" s="15">
        <v>1326</v>
      </c>
      <c r="F21" s="15">
        <v>61.56</v>
      </c>
      <c r="G21" s="15">
        <v>45.72</v>
      </c>
      <c r="H21" s="15">
        <v>107.28</v>
      </c>
      <c r="I21" s="15">
        <v>233032.26</v>
      </c>
      <c r="J21" s="15">
        <v>237999.16</v>
      </c>
      <c r="K21" s="15">
        <v>471031.42000000004</v>
      </c>
      <c r="M21" s="16">
        <f>E21-'[1]связь с ИТОГ ДЕНЬГИ 2024'!K21</f>
        <v>0</v>
      </c>
      <c r="N21" s="29">
        <f>K21-'[1]связь с ИТОГ ДЕНЬГИ 2024'!P21</f>
        <v>0</v>
      </c>
    </row>
    <row r="22" spans="2:14" ht="15.6">
      <c r="B22" s="14" t="s">
        <v>26</v>
      </c>
      <c r="C22" s="15">
        <v>31258</v>
      </c>
      <c r="D22" s="15">
        <v>60916</v>
      </c>
      <c r="E22" s="15">
        <v>92174</v>
      </c>
      <c r="F22" s="15">
        <v>0</v>
      </c>
      <c r="G22" s="15">
        <v>0</v>
      </c>
      <c r="H22" s="15">
        <v>0</v>
      </c>
      <c r="I22" s="15">
        <v>41302926.82</v>
      </c>
      <c r="J22" s="15">
        <v>80572431.920000002</v>
      </c>
      <c r="K22" s="15">
        <v>121875358.74000001</v>
      </c>
      <c r="M22" s="16">
        <f>E22-'[1]связь с ИТОГ ДЕНЬГИ 2024'!K22</f>
        <v>0</v>
      </c>
      <c r="N22" s="29">
        <f>K22-'[1]связь с ИТОГ ДЕНЬГИ 2024'!P22</f>
        <v>-4488551.7155912817</v>
      </c>
    </row>
    <row r="23" spans="2:14" ht="15.6">
      <c r="B23" s="14" t="s">
        <v>27</v>
      </c>
      <c r="C23" s="15">
        <v>49837</v>
      </c>
      <c r="D23" s="15">
        <v>92845</v>
      </c>
      <c r="E23" s="15">
        <v>142682</v>
      </c>
      <c r="F23" s="15">
        <v>0</v>
      </c>
      <c r="G23" s="15">
        <v>0</v>
      </c>
      <c r="H23" s="15">
        <v>0</v>
      </c>
      <c r="I23" s="15">
        <v>60677380.18</v>
      </c>
      <c r="J23" s="15">
        <v>107029483.43000001</v>
      </c>
      <c r="K23" s="15">
        <v>167706863.61000001</v>
      </c>
      <c r="M23" s="16">
        <f>E23-'[1]связь с ИТОГ ДЕНЬГИ 2024'!K23</f>
        <v>0</v>
      </c>
      <c r="N23" s="29">
        <f>K23-'[1]связь с ИТОГ ДЕНЬГИ 2024'!P23</f>
        <v>-5999996.940934211</v>
      </c>
    </row>
    <row r="24" spans="2:14" ht="15.6">
      <c r="B24" s="14" t="s">
        <v>28</v>
      </c>
      <c r="C24" s="15">
        <v>101546</v>
      </c>
      <c r="D24" s="15">
        <v>75355</v>
      </c>
      <c r="E24" s="15">
        <v>176901</v>
      </c>
      <c r="F24" s="15">
        <v>0</v>
      </c>
      <c r="G24" s="15">
        <v>0</v>
      </c>
      <c r="H24" s="15">
        <v>0</v>
      </c>
      <c r="I24" s="15">
        <v>124437423.14</v>
      </c>
      <c r="J24" s="15">
        <v>87928529.859999999</v>
      </c>
      <c r="K24" s="15">
        <v>212365953</v>
      </c>
      <c r="M24" s="16">
        <f>E24-'[1]связь с ИТОГ ДЕНЬГИ 2024'!K24</f>
        <v>0</v>
      </c>
      <c r="N24" s="29">
        <f>K24-'[1]связь с ИТОГ ДЕНЬГИ 2024'!P24</f>
        <v>-10490379.914153785</v>
      </c>
    </row>
    <row r="25" spans="2:14" ht="15.6">
      <c r="B25" s="14" t="s">
        <v>29</v>
      </c>
      <c r="C25" s="15">
        <v>46946</v>
      </c>
      <c r="D25" s="15">
        <v>48373</v>
      </c>
      <c r="E25" s="15">
        <v>95319</v>
      </c>
      <c r="F25" s="15">
        <v>0</v>
      </c>
      <c r="G25" s="15">
        <v>0</v>
      </c>
      <c r="H25" s="15">
        <v>0</v>
      </c>
      <c r="I25" s="15">
        <v>53231040.159999996</v>
      </c>
      <c r="J25" s="15">
        <v>51143086.469999999</v>
      </c>
      <c r="K25" s="15">
        <v>104374126.63</v>
      </c>
      <c r="M25" s="16">
        <f>E25-'[1]связь с ИТОГ ДЕНЬГИ 2024'!K25</f>
        <v>0</v>
      </c>
      <c r="N25" s="29">
        <f>K25-'[1]связь с ИТОГ ДЕНЬГИ 2024'!P25</f>
        <v>-583260.50416311622</v>
      </c>
    </row>
    <row r="26" spans="2:14" ht="15.6">
      <c r="B26" s="14" t="s">
        <v>30</v>
      </c>
      <c r="C26" s="15">
        <v>18176</v>
      </c>
      <c r="D26" s="15">
        <v>46365</v>
      </c>
      <c r="E26" s="15">
        <v>64541</v>
      </c>
      <c r="F26" s="15">
        <v>0</v>
      </c>
      <c r="G26" s="15">
        <v>0</v>
      </c>
      <c r="H26" s="15">
        <v>0</v>
      </c>
      <c r="I26" s="15">
        <v>14358131.48</v>
      </c>
      <c r="J26" s="15">
        <v>38520845.18</v>
      </c>
      <c r="K26" s="15">
        <v>52878976.659999996</v>
      </c>
      <c r="M26" s="16">
        <f>E26-'[1]связь с ИТОГ ДЕНЬГИ 2024'!K26</f>
        <v>0</v>
      </c>
      <c r="N26" s="29">
        <f>K26-'[1]связь с ИТОГ ДЕНЬГИ 2024'!P26</f>
        <v>-3734601.4462231994</v>
      </c>
    </row>
    <row r="27" spans="2:14" ht="15.6">
      <c r="B27" s="14" t="s">
        <v>31</v>
      </c>
      <c r="C27" s="15">
        <v>17528</v>
      </c>
      <c r="D27" s="15">
        <v>40266</v>
      </c>
      <c r="E27" s="15">
        <v>57794</v>
      </c>
      <c r="F27" s="15">
        <v>0</v>
      </c>
      <c r="G27" s="15">
        <v>0</v>
      </c>
      <c r="H27" s="15">
        <v>0</v>
      </c>
      <c r="I27" s="15">
        <v>15611072.18</v>
      </c>
      <c r="J27" s="15">
        <v>33948562.530000001</v>
      </c>
      <c r="K27" s="15">
        <v>49559634.710000001</v>
      </c>
      <c r="M27" s="16">
        <f>E27-'[1]связь с ИТОГ ДЕНЬГИ 2024'!K27</f>
        <v>0</v>
      </c>
      <c r="N27" s="29">
        <f>K27-'[1]связь с ИТОГ ДЕНЬГИ 2024'!P27</f>
        <v>-4610267.1185018942</v>
      </c>
    </row>
    <row r="28" spans="2:14" ht="31.2">
      <c r="B28" s="14" t="s">
        <v>32</v>
      </c>
      <c r="C28" s="15">
        <v>21645</v>
      </c>
      <c r="D28" s="15">
        <v>29855</v>
      </c>
      <c r="E28" s="15">
        <v>51500</v>
      </c>
      <c r="F28" s="15">
        <v>63420.690582524265</v>
      </c>
      <c r="G28" s="15">
        <v>87476.309417475728</v>
      </c>
      <c r="H28" s="15">
        <v>150897</v>
      </c>
      <c r="I28" s="15">
        <v>11471272.42</v>
      </c>
      <c r="J28" s="15">
        <v>14997570.35</v>
      </c>
      <c r="K28" s="15">
        <v>26468842.77</v>
      </c>
      <c r="M28" s="16">
        <f>E28-'[1]связь с ИТОГ ДЕНЬГИ 2024'!K28</f>
        <v>0</v>
      </c>
      <c r="N28" s="29">
        <f>K28-'[1]связь с ИТОГ ДЕНЬГИ 2024'!P28</f>
        <v>0</v>
      </c>
    </row>
    <row r="29" spans="2:14" ht="15.6" hidden="1">
      <c r="B29" s="14" t="s">
        <v>33</v>
      </c>
      <c r="C29" s="15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M29" s="16">
        <f>E29-'[1]связь с ИТОГ ДЕНЬГИ 2024'!K29</f>
        <v>0</v>
      </c>
      <c r="N29" s="29">
        <f>K29-'[1]связь с ИТОГ ДЕНЬГИ 2024'!P29</f>
        <v>0</v>
      </c>
    </row>
    <row r="30" spans="2:14" ht="15.6">
      <c r="B30" s="14" t="s">
        <v>34</v>
      </c>
      <c r="C30" s="15">
        <v>525</v>
      </c>
      <c r="D30" s="15">
        <v>475</v>
      </c>
      <c r="E30" s="15">
        <v>1000</v>
      </c>
      <c r="F30" s="15">
        <v>0</v>
      </c>
      <c r="G30" s="15">
        <v>0</v>
      </c>
      <c r="H30" s="15">
        <v>0</v>
      </c>
      <c r="I30" s="15">
        <v>120255.89</v>
      </c>
      <c r="J30" s="15">
        <v>174764.94</v>
      </c>
      <c r="K30" s="15">
        <v>295020.83</v>
      </c>
      <c r="M30" s="16">
        <f>E30-'[1]связь с ИТОГ ДЕНЬГИ 2024'!K30</f>
        <v>0</v>
      </c>
      <c r="N30" s="29">
        <f>K30-'[1]связь с ИТОГ ДЕНЬГИ 2024'!P30</f>
        <v>0</v>
      </c>
    </row>
    <row r="31" spans="2:14" ht="15.6" hidden="1">
      <c r="B31" s="14" t="s">
        <v>35</v>
      </c>
      <c r="C31" s="15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M31" s="16">
        <f>E31-'[1]связь с ИТОГ ДЕНЬГИ 2024'!K31</f>
        <v>0</v>
      </c>
      <c r="N31" s="29">
        <f>K31-'[1]связь с ИТОГ ДЕНЬГИ 2024'!P31</f>
        <v>0</v>
      </c>
    </row>
    <row r="32" spans="2:14" ht="15.6" hidden="1">
      <c r="B32" s="14" t="s">
        <v>36</v>
      </c>
      <c r="C32" s="15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M32" s="16">
        <f>E32-'[1]связь с ИТОГ ДЕНЬГИ 2024'!K32</f>
        <v>0</v>
      </c>
      <c r="N32" s="29">
        <f>K32-'[1]связь с ИТОГ ДЕНЬГИ 2024'!P32</f>
        <v>0</v>
      </c>
    </row>
    <row r="33" spans="2:14" hidden="1">
      <c r="B33" s="19"/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M33" s="16">
        <f>E33-'[1]связь с ИТОГ ДЕНЬГИ 2024'!K33</f>
        <v>0</v>
      </c>
      <c r="N33" s="29">
        <f>K33-'[1]связь с ИТОГ ДЕНЬГИ 2024'!P33</f>
        <v>0</v>
      </c>
    </row>
    <row r="34" spans="2:14" hidden="1">
      <c r="B34" s="19"/>
      <c r="C34" s="15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M34" s="16">
        <f>E34-'[1]связь с ИТОГ ДЕНЬГИ 2024'!K34</f>
        <v>0</v>
      </c>
      <c r="N34" s="29">
        <f>K34-'[1]связь с ИТОГ ДЕНЬГИ 2024'!P34</f>
        <v>0</v>
      </c>
    </row>
    <row r="35" spans="2:14" hidden="1">
      <c r="B35" s="19"/>
      <c r="C35" s="15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M35" s="16">
        <f>E35-'[1]связь с ИТОГ ДЕНЬГИ 2024'!K35</f>
        <v>0</v>
      </c>
      <c r="N35" s="29">
        <f>K35-'[1]связь с ИТОГ ДЕНЬГИ 2024'!P35</f>
        <v>0</v>
      </c>
    </row>
    <row r="36" spans="2:14">
      <c r="B36" s="17" t="s">
        <v>37</v>
      </c>
      <c r="C36" s="15">
        <v>368664</v>
      </c>
      <c r="D36" s="15">
        <v>510476</v>
      </c>
      <c r="E36" s="15">
        <v>879140</v>
      </c>
      <c r="F36" s="15">
        <v>63482.250582524262</v>
      </c>
      <c r="G36" s="15">
        <v>87522.029417475729</v>
      </c>
      <c r="H36" s="15">
        <v>151004.28</v>
      </c>
      <c r="I36" s="15">
        <v>412919821.67000008</v>
      </c>
      <c r="J36" s="15">
        <v>533819037.9600001</v>
      </c>
      <c r="K36" s="15">
        <v>946738859.63</v>
      </c>
      <c r="M36" s="16" t="e">
        <f>#REF!-'[2]ОБЪЕМЫ ВСЕГО'!AV35</f>
        <v>#REF!</v>
      </c>
    </row>
    <row r="37" spans="2:14" ht="15.6">
      <c r="B37" s="12" t="s">
        <v>38</v>
      </c>
      <c r="C37" s="15"/>
      <c r="D37" s="15"/>
      <c r="E37" s="15"/>
      <c r="F37" s="15"/>
      <c r="G37" s="15"/>
      <c r="H37" s="15"/>
      <c r="I37" s="15"/>
      <c r="J37" s="15"/>
      <c r="K37" s="15"/>
      <c r="M37" s="16" t="e">
        <f>#REF!-'[2]ОБЪЕМЫ ВСЕГО'!AV36</f>
        <v>#REF!</v>
      </c>
    </row>
    <row r="38" spans="2:14" ht="15.6">
      <c r="B38" s="12" t="s">
        <v>39</v>
      </c>
      <c r="C38" s="15">
        <v>5369</v>
      </c>
      <c r="D38" s="15">
        <v>23329</v>
      </c>
      <c r="E38" s="15">
        <v>28698</v>
      </c>
      <c r="F38" s="15">
        <v>1321.4268727705114</v>
      </c>
      <c r="G38" s="15">
        <v>5538.5731272294888</v>
      </c>
      <c r="H38" s="15">
        <v>6860</v>
      </c>
      <c r="I38" s="15">
        <v>7910121.3100000005</v>
      </c>
      <c r="J38" s="15">
        <v>29070436.849999998</v>
      </c>
      <c r="K38" s="15">
        <v>36980558.159999996</v>
      </c>
      <c r="M38" s="16">
        <f>E38-'[1]связь с ИТОГ ДЕНЬГИ 2024'!K38</f>
        <v>0</v>
      </c>
      <c r="N38" s="29">
        <f>K38-'[1]связь с ИТОГ ДЕНЬГИ 2024'!P38</f>
        <v>1690034.3126771674</v>
      </c>
    </row>
    <row r="39" spans="2:14" ht="15.6">
      <c r="B39" s="12" t="s">
        <v>40</v>
      </c>
      <c r="C39" s="15">
        <v>1582</v>
      </c>
      <c r="D39" s="15">
        <v>27085</v>
      </c>
      <c r="E39" s="15">
        <v>28667</v>
      </c>
      <c r="F39" s="15">
        <v>218.00092250922509</v>
      </c>
      <c r="G39" s="15">
        <v>3532.9990774907751</v>
      </c>
      <c r="H39" s="15">
        <v>3751</v>
      </c>
      <c r="I39" s="15">
        <v>2621163.0699999998</v>
      </c>
      <c r="J39" s="15">
        <v>35204929.979999997</v>
      </c>
      <c r="K39" s="15">
        <v>37826093.049999997</v>
      </c>
      <c r="M39" s="16">
        <f>E39-'[1]связь с ИТОГ ДЕНЬГИ 2024'!K39</f>
        <v>0</v>
      </c>
      <c r="N39" s="29">
        <f>K39-'[1]связь с ИТОГ ДЕНЬГИ 2024'!P39</f>
        <v>419280.48498225212</v>
      </c>
    </row>
    <row r="40" spans="2:14" ht="15.6">
      <c r="B40" s="12" t="s">
        <v>41</v>
      </c>
      <c r="C40" s="15">
        <v>14052</v>
      </c>
      <c r="D40" s="15">
        <v>9679</v>
      </c>
      <c r="E40" s="15">
        <v>23731</v>
      </c>
      <c r="F40" s="15">
        <v>2640.280701754386</v>
      </c>
      <c r="G40" s="15">
        <v>2062.719298245614</v>
      </c>
      <c r="H40" s="15">
        <v>4703</v>
      </c>
      <c r="I40" s="15">
        <v>16101377.439999999</v>
      </c>
      <c r="J40" s="15">
        <v>11173042.450000001</v>
      </c>
      <c r="K40" s="15">
        <v>27274419.890000001</v>
      </c>
      <c r="M40" s="16">
        <f>E40-'[1]связь с ИТОГ ДЕНЬГИ 2024'!K40</f>
        <v>0</v>
      </c>
      <c r="N40" s="29">
        <f>K40-'[1]связь с ИТОГ ДЕНЬГИ 2024'!P40</f>
        <v>327567.54285690188</v>
      </c>
    </row>
    <row r="41" spans="2:14" ht="15.6">
      <c r="B41" s="12" t="s">
        <v>42</v>
      </c>
      <c r="C41" s="15">
        <v>13015</v>
      </c>
      <c r="D41" s="15">
        <v>7008</v>
      </c>
      <c r="E41" s="15">
        <v>20023</v>
      </c>
      <c r="F41" s="15">
        <v>2037.3003374578177</v>
      </c>
      <c r="G41" s="15">
        <v>1202.6996625421823</v>
      </c>
      <c r="H41" s="15">
        <v>3240</v>
      </c>
      <c r="I41" s="15">
        <v>13183632.359999999</v>
      </c>
      <c r="J41" s="15">
        <v>9462287.9100000001</v>
      </c>
      <c r="K41" s="15">
        <v>22645920.27</v>
      </c>
      <c r="M41" s="16">
        <f>E41-'[1]связь с ИТОГ ДЕНЬГИ 2024'!K41</f>
        <v>0</v>
      </c>
      <c r="N41" s="29">
        <f>K41-'[1]связь с ИТОГ ДЕНЬГИ 2024'!P41</f>
        <v>1226908.7782543078</v>
      </c>
    </row>
    <row r="42" spans="2:14" ht="15.6">
      <c r="B42" s="12" t="s">
        <v>43</v>
      </c>
      <c r="C42" s="15">
        <v>450</v>
      </c>
      <c r="D42" s="15">
        <v>16470</v>
      </c>
      <c r="E42" s="15">
        <v>16920</v>
      </c>
      <c r="F42" s="15">
        <v>97.578947368421055</v>
      </c>
      <c r="G42" s="15">
        <v>1962.421052631579</v>
      </c>
      <c r="H42" s="15">
        <v>2060</v>
      </c>
      <c r="I42" s="15">
        <v>732203.77999999991</v>
      </c>
      <c r="J42" s="15">
        <v>20292821.709999997</v>
      </c>
      <c r="K42" s="15">
        <v>21025025.489999998</v>
      </c>
      <c r="M42" s="16">
        <f>E42-'[1]связь с ИТОГ ДЕНЬГИ 2024'!K42</f>
        <v>0</v>
      </c>
      <c r="N42" s="29">
        <f>K42-'[1]связь с ИТОГ ДЕНЬГИ 2024'!P42</f>
        <v>1090297.6713541076</v>
      </c>
    </row>
    <row r="43" spans="2:14" ht="15.6">
      <c r="B43" s="12" t="s">
        <v>44</v>
      </c>
      <c r="C43" s="15">
        <v>1707</v>
      </c>
      <c r="D43" s="15">
        <v>29642</v>
      </c>
      <c r="E43" s="15">
        <v>31349</v>
      </c>
      <c r="F43" s="15">
        <v>1150.5473591029802</v>
      </c>
      <c r="G43" s="15">
        <v>14140.45264089702</v>
      </c>
      <c r="H43" s="15">
        <v>15291</v>
      </c>
      <c r="I43" s="15">
        <v>1116394.18</v>
      </c>
      <c r="J43" s="15">
        <v>32648401</v>
      </c>
      <c r="K43" s="15">
        <v>33764795.18</v>
      </c>
      <c r="M43" s="16">
        <f>E43-'[1]связь с ИТОГ ДЕНЬГИ 2024'!K43</f>
        <v>0</v>
      </c>
      <c r="N43" s="29">
        <f>K43-'[1]связь с ИТОГ ДЕНЬГИ 2024'!P43</f>
        <v>170162.64050727338</v>
      </c>
    </row>
    <row r="44" spans="2:14" ht="15.6">
      <c r="B44" s="12" t="s">
        <v>45</v>
      </c>
      <c r="C44" s="15">
        <v>1270</v>
      </c>
      <c r="D44" s="15">
        <v>9888</v>
      </c>
      <c r="E44" s="15">
        <v>11158</v>
      </c>
      <c r="F44" s="15">
        <v>90.966101694915253</v>
      </c>
      <c r="G44" s="15">
        <v>1698.0338983050847</v>
      </c>
      <c r="H44" s="15">
        <v>1789</v>
      </c>
      <c r="I44" s="15">
        <v>1884339.96</v>
      </c>
      <c r="J44" s="15">
        <v>10761164.289999999</v>
      </c>
      <c r="K44" s="15">
        <v>12645504.25</v>
      </c>
      <c r="M44" s="16">
        <f>E44-'[1]связь с ИТОГ ДЕНЬГИ 2024'!K44</f>
        <v>0</v>
      </c>
      <c r="N44" s="29">
        <f>K44-'[1]связь с ИТОГ ДЕНЬГИ 2024'!P44</f>
        <v>109573.56171178818</v>
      </c>
    </row>
    <row r="45" spans="2:14" ht="15.6">
      <c r="B45" s="12" t="s">
        <v>46</v>
      </c>
      <c r="C45" s="15">
        <v>476</v>
      </c>
      <c r="D45" s="15">
        <v>25552</v>
      </c>
      <c r="E45" s="15">
        <v>26028</v>
      </c>
      <c r="F45" s="15">
        <v>249.73952513966481</v>
      </c>
      <c r="G45" s="15">
        <v>9824.2604748603353</v>
      </c>
      <c r="H45" s="15">
        <v>10074</v>
      </c>
      <c r="I45" s="15">
        <v>719202.65999999992</v>
      </c>
      <c r="J45" s="15">
        <v>30513016.630000003</v>
      </c>
      <c r="K45" s="15">
        <v>31232219.290000003</v>
      </c>
      <c r="M45" s="16">
        <f>E45-'[1]связь с ИТОГ ДЕНЬГИ 2024'!K45</f>
        <v>0</v>
      </c>
      <c r="N45" s="29">
        <f>K45-'[1]связь с ИТОГ ДЕНЬГИ 2024'!P45</f>
        <v>1007839.622904148</v>
      </c>
    </row>
    <row r="46" spans="2:14" ht="15.6">
      <c r="B46" s="12" t="s">
        <v>47</v>
      </c>
      <c r="C46" s="15">
        <v>4879</v>
      </c>
      <c r="D46" s="15">
        <v>2281</v>
      </c>
      <c r="E46" s="15">
        <v>7160</v>
      </c>
      <c r="F46" s="15">
        <v>1203.3049907578559</v>
      </c>
      <c r="G46" s="15">
        <v>722.69500924214424</v>
      </c>
      <c r="H46" s="15">
        <v>1926</v>
      </c>
      <c r="I46" s="15">
        <v>5467824.9399999995</v>
      </c>
      <c r="J46" s="15">
        <v>2653484.5</v>
      </c>
      <c r="K46" s="15">
        <v>8121309.4399999995</v>
      </c>
      <c r="M46" s="16">
        <f>E46-'[1]связь с ИТОГ ДЕНЬГИ 2024'!K46</f>
        <v>0</v>
      </c>
      <c r="N46" s="29">
        <f>K46-'[1]связь с ИТОГ ДЕНЬГИ 2024'!P46</f>
        <v>150779.38087640144</v>
      </c>
    </row>
    <row r="47" spans="2:14" ht="15.6">
      <c r="B47" s="12" t="s">
        <v>48</v>
      </c>
      <c r="C47" s="15">
        <v>161</v>
      </c>
      <c r="D47" s="15">
        <v>12382</v>
      </c>
      <c r="E47" s="15">
        <v>12543</v>
      </c>
      <c r="F47" s="15">
        <v>43.592307692307692</v>
      </c>
      <c r="G47" s="15">
        <v>3734.4076923076923</v>
      </c>
      <c r="H47" s="15">
        <v>3778</v>
      </c>
      <c r="I47" s="15">
        <v>232860.36000000002</v>
      </c>
      <c r="J47" s="15">
        <v>15306208.15</v>
      </c>
      <c r="K47" s="15">
        <v>15539068.51</v>
      </c>
      <c r="M47" s="16">
        <f>E47-'[1]связь с ИТОГ ДЕНЬГИ 2024'!K47</f>
        <v>0</v>
      </c>
      <c r="N47" s="29">
        <f>K47-'[1]связь с ИТОГ ДЕНЬГИ 2024'!P47</f>
        <v>1796984.9434752762</v>
      </c>
    </row>
    <row r="48" spans="2:14" ht="15.6">
      <c r="B48" s="12" t="s">
        <v>49</v>
      </c>
      <c r="C48" s="15">
        <v>21422</v>
      </c>
      <c r="D48" s="15">
        <v>15024</v>
      </c>
      <c r="E48" s="15">
        <v>36446</v>
      </c>
      <c r="F48" s="15">
        <v>6932.9586402266286</v>
      </c>
      <c r="G48" s="15">
        <v>5611.0413597733714</v>
      </c>
      <c r="H48" s="15">
        <v>12544</v>
      </c>
      <c r="I48" s="15">
        <v>23460618.530000001</v>
      </c>
      <c r="J48" s="15">
        <v>18358975.800000001</v>
      </c>
      <c r="K48" s="15">
        <v>41819594.329999998</v>
      </c>
      <c r="M48" s="16">
        <f>E48-'[1]связь с ИТОГ ДЕНЬГИ 2024'!K48</f>
        <v>0</v>
      </c>
      <c r="N48" s="29">
        <f>K48-'[1]связь с ИТОГ ДЕНЬГИ 2024'!P48</f>
        <v>1070967.278602846</v>
      </c>
    </row>
    <row r="49" spans="2:14" ht="15.6">
      <c r="B49" s="12" t="s">
        <v>50</v>
      </c>
      <c r="C49" s="15">
        <v>29205</v>
      </c>
      <c r="D49" s="15">
        <v>140129</v>
      </c>
      <c r="E49" s="15">
        <v>169334</v>
      </c>
      <c r="F49" s="15">
        <v>4978.6608359836437</v>
      </c>
      <c r="G49" s="15">
        <v>24126.339164016354</v>
      </c>
      <c r="H49" s="15">
        <v>29104.999999999996</v>
      </c>
      <c r="I49" s="15">
        <v>36448003.590000004</v>
      </c>
      <c r="J49" s="15">
        <v>151796382.50999999</v>
      </c>
      <c r="K49" s="15">
        <v>188244386.09999999</v>
      </c>
      <c r="M49" s="16">
        <f>E49-'[1]связь с ИТОГ ДЕНЬГИ 2024'!K49</f>
        <v>0</v>
      </c>
      <c r="N49" s="29">
        <f>K49-'[1]связь с ИТОГ ДЕНЬГИ 2024'!P49</f>
        <v>3702424.4986532629</v>
      </c>
    </row>
    <row r="50" spans="2:14" ht="15.6">
      <c r="B50" s="12" t="s">
        <v>51</v>
      </c>
      <c r="C50" s="15">
        <v>7855</v>
      </c>
      <c r="D50" s="15">
        <v>17975</v>
      </c>
      <c r="E50" s="15">
        <v>25830</v>
      </c>
      <c r="F50" s="15">
        <v>1462.8990450204637</v>
      </c>
      <c r="G50" s="15">
        <v>3607.1009549795363</v>
      </c>
      <c r="H50" s="15">
        <v>5070</v>
      </c>
      <c r="I50" s="15">
        <v>6958717.6200000001</v>
      </c>
      <c r="J50" s="15">
        <v>15269763.529999999</v>
      </c>
      <c r="K50" s="15">
        <v>22228481.149999999</v>
      </c>
      <c r="M50" s="16">
        <f>E50-'[1]связь с ИТОГ ДЕНЬГИ 2024'!K50</f>
        <v>0</v>
      </c>
      <c r="N50" s="29">
        <f>K50-'[1]связь с ИТОГ ДЕНЬГИ 2024'!P50</f>
        <v>697594.49203316495</v>
      </c>
    </row>
    <row r="51" spans="2:14" ht="15.6">
      <c r="B51" s="12" t="s">
        <v>52</v>
      </c>
      <c r="C51" s="15">
        <v>13213</v>
      </c>
      <c r="D51" s="15">
        <v>127827</v>
      </c>
      <c r="E51" s="15">
        <v>141040</v>
      </c>
      <c r="F51" s="15">
        <v>5076.0439903283677</v>
      </c>
      <c r="G51" s="15">
        <v>41079.95600967163</v>
      </c>
      <c r="H51" s="15">
        <v>46156</v>
      </c>
      <c r="I51" s="15">
        <v>16516638.909999998</v>
      </c>
      <c r="J51" s="15">
        <v>147367062.68000001</v>
      </c>
      <c r="K51" s="15">
        <v>163883701.59</v>
      </c>
      <c r="M51" s="16">
        <f>E51-'[1]связь с ИТОГ ДЕНЬГИ 2024'!K51</f>
        <v>0</v>
      </c>
      <c r="N51" s="29">
        <f>K51-'[1]связь с ИТОГ ДЕНЬГИ 2024'!P51</f>
        <v>4596400.7135338187</v>
      </c>
    </row>
    <row r="52" spans="2:14" ht="15.6">
      <c r="B52" s="12" t="s">
        <v>53</v>
      </c>
      <c r="C52" s="15">
        <v>12273</v>
      </c>
      <c r="D52" s="15">
        <v>22994</v>
      </c>
      <c r="E52" s="15">
        <v>35267</v>
      </c>
      <c r="F52" s="15">
        <v>1260.4012841091492</v>
      </c>
      <c r="G52" s="15">
        <v>3358.5987158908506</v>
      </c>
      <c r="H52" s="15">
        <v>4619</v>
      </c>
      <c r="I52" s="15">
        <v>14096309.869999999</v>
      </c>
      <c r="J52" s="15">
        <v>26176535.190000001</v>
      </c>
      <c r="K52" s="15">
        <v>40272845.060000002</v>
      </c>
      <c r="M52" s="16">
        <f>E52-'[1]связь с ИТОГ ДЕНЬГИ 2024'!K52</f>
        <v>0</v>
      </c>
      <c r="N52" s="29">
        <f>K52-'[1]связь с ИТОГ ДЕНЬГИ 2024'!P52</f>
        <v>313827.10852441192</v>
      </c>
    </row>
    <row r="53" spans="2:14" ht="15.6">
      <c r="B53" s="12" t="s">
        <v>54</v>
      </c>
      <c r="C53" s="15">
        <v>1126</v>
      </c>
      <c r="D53" s="15">
        <v>21117</v>
      </c>
      <c r="E53" s="15">
        <v>22243</v>
      </c>
      <c r="F53" s="15">
        <v>250.12958626073382</v>
      </c>
      <c r="G53" s="15">
        <v>4461.870413739266</v>
      </c>
      <c r="H53" s="15">
        <v>4712</v>
      </c>
      <c r="I53" s="15">
        <v>1592230.48</v>
      </c>
      <c r="J53" s="15">
        <v>22542672.719999999</v>
      </c>
      <c r="K53" s="15">
        <v>24134903.199999999</v>
      </c>
      <c r="M53" s="16">
        <f>E53-'[1]связь с ИТОГ ДЕНЬГИ 2024'!K53</f>
        <v>0</v>
      </c>
      <c r="N53" s="29">
        <f>K53-'[1]связь с ИТОГ ДЕНЬГИ 2024'!P53</f>
        <v>1509841.3617785946</v>
      </c>
    </row>
    <row r="54" spans="2:14" ht="15.6">
      <c r="B54" s="12" t="s">
        <v>55</v>
      </c>
      <c r="C54" s="15">
        <v>11283</v>
      </c>
      <c r="D54" s="15">
        <v>4672</v>
      </c>
      <c r="E54" s="15">
        <v>15955</v>
      </c>
      <c r="F54" s="15">
        <v>4066.0547422024188</v>
      </c>
      <c r="G54" s="15">
        <v>2081.9452577975812</v>
      </c>
      <c r="H54" s="15">
        <v>6148</v>
      </c>
      <c r="I54" s="15">
        <v>12206001.24</v>
      </c>
      <c r="J54" s="15">
        <v>5470668.9000000004</v>
      </c>
      <c r="K54" s="15">
        <v>17676670.140000001</v>
      </c>
      <c r="M54" s="16">
        <f>E54-'[1]связь с ИТОГ ДЕНЬГИ 2024'!K54</f>
        <v>0</v>
      </c>
      <c r="N54" s="29">
        <f>K54-'[1]связь с ИТОГ ДЕНЬГИ 2024'!P54</f>
        <v>617247.58918491006</v>
      </c>
    </row>
    <row r="55" spans="2:14" ht="15.6">
      <c r="B55" s="12" t="s">
        <v>56</v>
      </c>
      <c r="C55" s="15">
        <v>63642</v>
      </c>
      <c r="D55" s="15">
        <v>93480</v>
      </c>
      <c r="E55" s="15">
        <v>157122</v>
      </c>
      <c r="F55" s="15">
        <v>2068.2613636363635</v>
      </c>
      <c r="G55" s="15">
        <v>3034.7386363636365</v>
      </c>
      <c r="H55" s="15">
        <v>5103</v>
      </c>
      <c r="I55" s="15">
        <v>68654267</v>
      </c>
      <c r="J55" s="15">
        <v>100134365.56</v>
      </c>
      <c r="K55" s="15">
        <v>168788632.56</v>
      </c>
      <c r="M55" s="16">
        <f>E55-'[1]связь с ИТОГ ДЕНЬГИ 2024'!K55</f>
        <v>0</v>
      </c>
      <c r="N55" s="29">
        <f>K55-'[1]связь с ИТОГ ДЕНЬГИ 2024'!P55</f>
        <v>1512884.5154298544</v>
      </c>
    </row>
    <row r="56" spans="2:14" ht="15.6">
      <c r="B56" s="12" t="s">
        <v>57</v>
      </c>
      <c r="C56" s="15">
        <v>2313</v>
      </c>
      <c r="D56" s="15">
        <v>31363</v>
      </c>
      <c r="E56" s="15">
        <v>33676</v>
      </c>
      <c r="F56" s="15">
        <v>653.80030721966205</v>
      </c>
      <c r="G56" s="15">
        <v>7038.1996927803384</v>
      </c>
      <c r="H56" s="15">
        <v>7692</v>
      </c>
      <c r="I56" s="15">
        <v>2391837.8000000003</v>
      </c>
      <c r="J56" s="15">
        <v>32844574.919999998</v>
      </c>
      <c r="K56" s="15">
        <v>35236412.719999999</v>
      </c>
      <c r="M56" s="16">
        <f>E56-'[1]связь с ИТОГ ДЕНЬГИ 2024'!K56</f>
        <v>0</v>
      </c>
      <c r="N56" s="29">
        <f>K56-'[1]связь с ИТОГ ДЕНЬГИ 2024'!P56</f>
        <v>-58993.834850341082</v>
      </c>
    </row>
    <row r="57" spans="2:14" ht="15.6">
      <c r="B57" s="12" t="s">
        <v>58</v>
      </c>
      <c r="C57" s="15">
        <v>21618</v>
      </c>
      <c r="D57" s="15">
        <v>12862</v>
      </c>
      <c r="E57" s="15">
        <v>34480</v>
      </c>
      <c r="F57" s="15">
        <v>4878.7336615935546</v>
      </c>
      <c r="G57" s="15">
        <v>3094.2663384064458</v>
      </c>
      <c r="H57" s="15">
        <v>7973</v>
      </c>
      <c r="I57" s="15">
        <v>32524750.139999997</v>
      </c>
      <c r="J57" s="15">
        <v>18924775.550000001</v>
      </c>
      <c r="K57" s="15">
        <v>51449525.689999998</v>
      </c>
      <c r="M57" s="16">
        <f>E57-'[1]связь с ИТОГ ДЕНЬГИ 2024'!K57</f>
        <v>0</v>
      </c>
      <c r="N57" s="29">
        <f>K57-'[1]связь с ИТОГ ДЕНЬГИ 2024'!P57</f>
        <v>-14157683.873559624</v>
      </c>
    </row>
    <row r="58" spans="2:14" ht="15.6">
      <c r="B58" s="12" t="s">
        <v>59</v>
      </c>
      <c r="C58" s="15">
        <v>7704</v>
      </c>
      <c r="D58" s="15">
        <v>6055</v>
      </c>
      <c r="E58" s="15">
        <v>13759</v>
      </c>
      <c r="F58" s="15">
        <v>822.91196388261847</v>
      </c>
      <c r="G58" s="15">
        <v>762.08803611738142</v>
      </c>
      <c r="H58" s="15">
        <v>1585</v>
      </c>
      <c r="I58" s="15">
        <v>7937647.8899999997</v>
      </c>
      <c r="J58" s="15">
        <v>5931734.2400000002</v>
      </c>
      <c r="K58" s="15">
        <v>13869382.129999999</v>
      </c>
      <c r="M58" s="16">
        <f>E58-'[1]связь с ИТОГ ДЕНЬГИ 2024'!K58</f>
        <v>0</v>
      </c>
      <c r="N58" s="29">
        <f>K58-'[1]связь с ИТОГ ДЕНЬГИ 2024'!P58</f>
        <v>1017251.598128289</v>
      </c>
    </row>
    <row r="59" spans="2:14" ht="15.6">
      <c r="B59" s="12" t="s">
        <v>60</v>
      </c>
      <c r="C59" s="15">
        <v>16213</v>
      </c>
      <c r="D59" s="15">
        <v>1831</v>
      </c>
      <c r="E59" s="15">
        <v>18044</v>
      </c>
      <c r="F59" s="15">
        <v>3968.5785536159601</v>
      </c>
      <c r="G59" s="15">
        <v>411.42144638403994</v>
      </c>
      <c r="H59" s="15">
        <v>4380</v>
      </c>
      <c r="I59" s="15">
        <v>16934303.809999999</v>
      </c>
      <c r="J59" s="15">
        <v>2441689.92</v>
      </c>
      <c r="K59" s="15">
        <v>19375993.729999997</v>
      </c>
      <c r="M59" s="16">
        <f>E59-'[1]связь с ИТОГ ДЕНЬГИ 2024'!K59</f>
        <v>0</v>
      </c>
      <c r="N59" s="29">
        <f>K59-'[1]связь с ИТОГ ДЕНЬГИ 2024'!P59</f>
        <v>370109.68907221407</v>
      </c>
    </row>
    <row r="60" spans="2:14" ht="15.6">
      <c r="B60" s="12" t="s">
        <v>61</v>
      </c>
      <c r="C60" s="15">
        <v>5392</v>
      </c>
      <c r="D60" s="15">
        <v>12552</v>
      </c>
      <c r="E60" s="15">
        <v>17944</v>
      </c>
      <c r="F60" s="15">
        <v>663.49384404924763</v>
      </c>
      <c r="G60" s="15">
        <v>1798.5061559507524</v>
      </c>
      <c r="H60" s="15">
        <v>2462</v>
      </c>
      <c r="I60" s="15">
        <v>6824196.8300000001</v>
      </c>
      <c r="J60" s="15">
        <v>13714340.949999999</v>
      </c>
      <c r="K60" s="15">
        <v>20538537.780000001</v>
      </c>
      <c r="M60" s="16">
        <f>E60-'[1]связь с ИТОГ ДЕНЬГИ 2024'!K60</f>
        <v>0</v>
      </c>
      <c r="N60" s="29">
        <f>K60-'[1]связь с ИТОГ ДЕНЬГИ 2024'!P60</f>
        <v>1408865.3221924417</v>
      </c>
    </row>
    <row r="61" spans="2:14" ht="15.6">
      <c r="B61" s="12" t="s">
        <v>62</v>
      </c>
      <c r="C61" s="15">
        <v>10196</v>
      </c>
      <c r="D61" s="15">
        <v>7830</v>
      </c>
      <c r="E61" s="15">
        <v>18026</v>
      </c>
      <c r="F61" s="15">
        <v>471.11842105263156</v>
      </c>
      <c r="G61" s="15">
        <v>458.88157894736838</v>
      </c>
      <c r="H61" s="15">
        <v>930</v>
      </c>
      <c r="I61" s="15">
        <v>10993989.219999999</v>
      </c>
      <c r="J61" s="15">
        <v>9822904.8900000006</v>
      </c>
      <c r="K61" s="15">
        <v>20816894.109999999</v>
      </c>
      <c r="M61" s="16">
        <f>E61-'[1]связь с ИТОГ ДЕНЬГИ 2024'!K61</f>
        <v>0</v>
      </c>
      <c r="N61" s="29">
        <f>K61-'[1]связь с ИТОГ ДЕНЬГИ 2024'!P61</f>
        <v>217055.94524782896</v>
      </c>
    </row>
    <row r="62" spans="2:14">
      <c r="B62" s="17" t="s">
        <v>63</v>
      </c>
      <c r="C62" s="15">
        <v>266416</v>
      </c>
      <c r="D62" s="15">
        <v>679027</v>
      </c>
      <c r="E62" s="15">
        <v>945443</v>
      </c>
      <c r="F62" s="15">
        <v>46606.784305429523</v>
      </c>
      <c r="G62" s="15">
        <v>145344.21569457045</v>
      </c>
      <c r="H62" s="15">
        <v>191951</v>
      </c>
      <c r="I62" s="15">
        <v>307508632.99000001</v>
      </c>
      <c r="J62" s="15">
        <v>767882240.8299998</v>
      </c>
      <c r="K62" s="15">
        <v>1075390873.8200002</v>
      </c>
      <c r="M62" s="16" t="e">
        <f>#REF!-'[2]ОБЪЕМЫ ВСЕГО'!AV61</f>
        <v>#REF!</v>
      </c>
    </row>
    <row r="63" spans="2:14" ht="15.6">
      <c r="B63" s="12" t="s">
        <v>64</v>
      </c>
      <c r="C63" s="15"/>
      <c r="D63" s="15"/>
      <c r="E63" s="15"/>
      <c r="F63" s="15"/>
      <c r="G63" s="15"/>
      <c r="H63" s="15"/>
      <c r="I63" s="15"/>
      <c r="J63" s="15"/>
      <c r="K63" s="15"/>
      <c r="M63" s="16" t="e">
        <f>#REF!-'[2]ОБЪЕМЫ ВСЕГО'!AV62</f>
        <v>#REF!</v>
      </c>
    </row>
    <row r="64" spans="2:14" ht="15.6">
      <c r="B64" s="20" t="s">
        <v>65</v>
      </c>
      <c r="C64" s="15">
        <v>2429</v>
      </c>
      <c r="D64" s="15">
        <v>4810</v>
      </c>
      <c r="E64" s="15">
        <v>7239</v>
      </c>
      <c r="F64" s="15">
        <v>0</v>
      </c>
      <c r="G64" s="15">
        <v>0</v>
      </c>
      <c r="H64" s="15">
        <v>0</v>
      </c>
      <c r="I64" s="15">
        <v>2438373.56</v>
      </c>
      <c r="J64" s="15">
        <v>4805327.9400000004</v>
      </c>
      <c r="K64" s="15">
        <v>7243701.5</v>
      </c>
      <c r="M64" s="16">
        <f>E64-'[1]связь с ИТОГ ДЕНЬГИ 2024'!K64</f>
        <v>0</v>
      </c>
      <c r="N64" s="29">
        <f>K64-'[1]связь с ИТОГ ДЕНЬГИ 2024'!P64</f>
        <v>-7.9989433288574219E-4</v>
      </c>
    </row>
    <row r="65" spans="2:14" ht="15.6" hidden="1">
      <c r="B65" s="21" t="s">
        <v>66</v>
      </c>
      <c r="C65" s="15">
        <v>0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M65" s="16">
        <f>E65-'[1]связь с ИТОГ ДЕНЬГИ 2024'!K65</f>
        <v>0</v>
      </c>
      <c r="N65" s="29">
        <f>K65-'[1]связь с ИТОГ ДЕНЬГИ 2024'!P65</f>
        <v>0</v>
      </c>
    </row>
    <row r="66" spans="2:14" ht="15.6" hidden="1">
      <c r="B66" s="21" t="s">
        <v>67</v>
      </c>
      <c r="C66" s="15">
        <v>0</v>
      </c>
      <c r="D66" s="15">
        <v>0</v>
      </c>
      <c r="E66" s="15">
        <v>0</v>
      </c>
      <c r="F66" s="15">
        <v>0</v>
      </c>
      <c r="G66" s="15">
        <v>0</v>
      </c>
      <c r="H66" s="15">
        <v>0</v>
      </c>
      <c r="I66" s="15">
        <v>0</v>
      </c>
      <c r="J66" s="15">
        <v>0</v>
      </c>
      <c r="K66" s="15">
        <v>0</v>
      </c>
      <c r="M66" s="16">
        <f>E66-'[1]связь с ИТОГ ДЕНЬГИ 2024'!K66</f>
        <v>0</v>
      </c>
      <c r="N66" s="29">
        <f>K66-'[1]связь с ИТОГ ДЕНЬГИ 2024'!P66</f>
        <v>0</v>
      </c>
    </row>
    <row r="67" spans="2:14" ht="15.6" hidden="1">
      <c r="B67" s="21" t="s">
        <v>68</v>
      </c>
      <c r="C67" s="15">
        <v>0</v>
      </c>
      <c r="D67" s="15">
        <v>0</v>
      </c>
      <c r="E67" s="15">
        <v>0</v>
      </c>
      <c r="F67" s="15">
        <v>0</v>
      </c>
      <c r="G67" s="15">
        <v>0</v>
      </c>
      <c r="H67" s="15">
        <v>0</v>
      </c>
      <c r="I67" s="15">
        <v>0</v>
      </c>
      <c r="J67" s="15">
        <v>0</v>
      </c>
      <c r="K67" s="15">
        <v>0</v>
      </c>
      <c r="M67" s="16">
        <f>E67-'[1]связь с ИТОГ ДЕНЬГИ 2024'!K67</f>
        <v>0</v>
      </c>
      <c r="N67" s="29">
        <f>K67-'[1]связь с ИТОГ ДЕНЬГИ 2024'!P67</f>
        <v>0</v>
      </c>
    </row>
    <row r="68" spans="2:14" ht="15.6" hidden="1">
      <c r="B68" s="21" t="s">
        <v>69</v>
      </c>
      <c r="C68" s="15">
        <v>0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M68" s="16">
        <f>E68-'[1]связь с ИТОГ ДЕНЬГИ 2024'!K68</f>
        <v>0</v>
      </c>
      <c r="N68" s="29">
        <f>K68-'[1]связь с ИТОГ ДЕНЬГИ 2024'!P68</f>
        <v>0</v>
      </c>
    </row>
    <row r="69" spans="2:14" ht="15.6">
      <c r="B69" s="14" t="s">
        <v>70</v>
      </c>
      <c r="C69" s="15">
        <v>548</v>
      </c>
      <c r="D69" s="15">
        <v>952</v>
      </c>
      <c r="E69" s="15">
        <v>1500</v>
      </c>
      <c r="F69" s="15">
        <v>0</v>
      </c>
      <c r="G69" s="15">
        <v>0</v>
      </c>
      <c r="H69" s="15">
        <v>0</v>
      </c>
      <c r="I69" s="15">
        <v>66482.8</v>
      </c>
      <c r="J69" s="15">
        <v>263637.2</v>
      </c>
      <c r="K69" s="15">
        <v>330120</v>
      </c>
      <c r="M69" s="16">
        <f>E69-'[1]связь с ИТОГ ДЕНЬГИ 2024'!K69</f>
        <v>0</v>
      </c>
      <c r="N69" s="29">
        <f>K69-'[1]связь с ИТОГ ДЕНЬГИ 2024'!P69</f>
        <v>0</v>
      </c>
    </row>
    <row r="70" spans="2:14" ht="15.6" hidden="1">
      <c r="B70" s="14" t="s">
        <v>71</v>
      </c>
      <c r="C70" s="15">
        <v>0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M70" s="16">
        <f>E70-'[1]связь с ИТОГ ДЕНЬГИ 2024'!K70</f>
        <v>0</v>
      </c>
      <c r="N70" s="29">
        <f>K70-'[1]связь с ИТОГ ДЕНЬГИ 2024'!P70</f>
        <v>0</v>
      </c>
    </row>
    <row r="71" spans="2:14" ht="15.6" hidden="1">
      <c r="B71" s="14" t="s">
        <v>72</v>
      </c>
      <c r="C71" s="15">
        <v>0</v>
      </c>
      <c r="D71" s="15">
        <v>0</v>
      </c>
      <c r="E71" s="15">
        <v>0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M71" s="16">
        <f>E71-'[1]связь с ИТОГ ДЕНЬГИ 2024'!K71</f>
        <v>0</v>
      </c>
      <c r="N71" s="29">
        <f>K71-'[1]связь с ИТОГ ДЕНЬГИ 2024'!P71</f>
        <v>0</v>
      </c>
    </row>
    <row r="72" spans="2:14" ht="15.6" hidden="1">
      <c r="B72" s="21" t="s">
        <v>73</v>
      </c>
      <c r="C72" s="15">
        <v>0</v>
      </c>
      <c r="D72" s="15">
        <v>0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  <c r="J72" s="15">
        <v>0</v>
      </c>
      <c r="K72" s="15">
        <v>0</v>
      </c>
      <c r="M72" s="16">
        <f>E72-'[1]связь с ИТОГ ДЕНЬГИ 2024'!K72</f>
        <v>0</v>
      </c>
      <c r="N72" s="29">
        <f>K72-'[1]связь с ИТОГ ДЕНЬГИ 2024'!P72</f>
        <v>0</v>
      </c>
    </row>
    <row r="73" spans="2:14" ht="15.6" hidden="1">
      <c r="B73" s="14" t="s">
        <v>74</v>
      </c>
      <c r="C73" s="15">
        <v>0</v>
      </c>
      <c r="D73" s="15">
        <v>0</v>
      </c>
      <c r="E73" s="15">
        <v>0</v>
      </c>
      <c r="F73" s="15">
        <v>0</v>
      </c>
      <c r="G73" s="15">
        <v>0</v>
      </c>
      <c r="H73" s="15">
        <v>0</v>
      </c>
      <c r="I73" s="15">
        <v>0</v>
      </c>
      <c r="J73" s="15">
        <v>0</v>
      </c>
      <c r="K73" s="15">
        <v>0</v>
      </c>
      <c r="M73" s="16">
        <f>E73-'[1]связь с ИТОГ ДЕНЬГИ 2024'!K73</f>
        <v>0</v>
      </c>
      <c r="N73" s="29">
        <f>K73-'[1]связь с ИТОГ ДЕНЬГИ 2024'!P73</f>
        <v>0</v>
      </c>
    </row>
    <row r="74" spans="2:14" ht="15.6" hidden="1">
      <c r="B74" s="14" t="s">
        <v>75</v>
      </c>
      <c r="C74" s="15">
        <v>0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M74" s="16">
        <f>E74-'[1]связь с ИТОГ ДЕНЬГИ 2024'!K74</f>
        <v>0</v>
      </c>
      <c r="N74" s="29">
        <f>K74-'[1]связь с ИТОГ ДЕНЬГИ 2024'!P74</f>
        <v>0</v>
      </c>
    </row>
    <row r="75" spans="2:14" ht="15.6" hidden="1">
      <c r="B75" s="14" t="s">
        <v>76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M75" s="16">
        <f>E75-'[1]связь с ИТОГ ДЕНЬГИ 2024'!K75</f>
        <v>0</v>
      </c>
      <c r="N75" s="29">
        <f>K75-'[1]связь с ИТОГ ДЕНЬГИ 2024'!P75</f>
        <v>0</v>
      </c>
    </row>
    <row r="76" spans="2:14" ht="15.6" hidden="1">
      <c r="B76" s="14" t="s">
        <v>77</v>
      </c>
      <c r="C76" s="15">
        <v>0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M76" s="16">
        <f>E76-'[1]связь с ИТОГ ДЕНЬГИ 2024'!K76</f>
        <v>0</v>
      </c>
      <c r="N76" s="29">
        <f>K76-'[1]связь с ИТОГ ДЕНЬГИ 2024'!P76</f>
        <v>0</v>
      </c>
    </row>
    <row r="77" spans="2:14" ht="15.6" hidden="1">
      <c r="B77" s="14" t="s">
        <v>78</v>
      </c>
      <c r="C77" s="15">
        <v>0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M77" s="16">
        <f>E77-'[1]связь с ИТОГ ДЕНЬГИ 2024'!K77</f>
        <v>0</v>
      </c>
      <c r="N77" s="29">
        <f>K77-'[1]связь с ИТОГ ДЕНЬГИ 2024'!P77</f>
        <v>0</v>
      </c>
    </row>
    <row r="78" spans="2:14" ht="15.6" hidden="1">
      <c r="B78" s="14" t="s">
        <v>79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M78" s="16">
        <f>E78-'[1]связь с ИТОГ ДЕНЬГИ 2024'!K78</f>
        <v>0</v>
      </c>
      <c r="N78" s="29">
        <f>K78-'[1]связь с ИТОГ ДЕНЬГИ 2024'!P78</f>
        <v>0</v>
      </c>
    </row>
    <row r="79" spans="2:14" ht="15.6" hidden="1">
      <c r="B79" s="14" t="s">
        <v>80</v>
      </c>
      <c r="C79" s="15">
        <v>0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M79" s="16">
        <f>E79-'[1]связь с ИТОГ ДЕНЬГИ 2024'!K79</f>
        <v>0</v>
      </c>
      <c r="N79" s="29">
        <f>K79-'[1]связь с ИТОГ ДЕНЬГИ 2024'!P79</f>
        <v>0</v>
      </c>
    </row>
    <row r="80" spans="2:14" ht="15.6" hidden="1">
      <c r="B80" s="22" t="s">
        <v>81</v>
      </c>
      <c r="C80" s="15">
        <v>0</v>
      </c>
      <c r="D80" s="15">
        <v>0</v>
      </c>
      <c r="E80" s="15">
        <v>0</v>
      </c>
      <c r="F80" s="15">
        <v>0</v>
      </c>
      <c r="G80" s="15">
        <v>0</v>
      </c>
      <c r="H80" s="15">
        <v>0</v>
      </c>
      <c r="I80" s="15">
        <v>0</v>
      </c>
      <c r="J80" s="15">
        <v>0</v>
      </c>
      <c r="K80" s="15">
        <v>0</v>
      </c>
      <c r="M80" s="16">
        <f>E80-'[1]связь с ИТОГ ДЕНЬГИ 2024'!K80</f>
        <v>0</v>
      </c>
      <c r="N80" s="29">
        <f>K80-'[1]связь с ИТОГ ДЕНЬГИ 2024'!P80</f>
        <v>0</v>
      </c>
    </row>
    <row r="81" spans="2:14" ht="15.6" hidden="1">
      <c r="B81" s="22" t="s">
        <v>82</v>
      </c>
      <c r="C81" s="15">
        <v>0</v>
      </c>
      <c r="D81" s="15">
        <v>0</v>
      </c>
      <c r="E81" s="15">
        <v>0</v>
      </c>
      <c r="F81" s="15">
        <v>0</v>
      </c>
      <c r="G81" s="15">
        <v>0</v>
      </c>
      <c r="H81" s="15">
        <v>0</v>
      </c>
      <c r="I81" s="15">
        <v>0</v>
      </c>
      <c r="J81" s="15">
        <v>0</v>
      </c>
      <c r="K81" s="15">
        <v>0</v>
      </c>
      <c r="M81" s="16">
        <f>E81-'[1]связь с ИТОГ ДЕНЬГИ 2024'!K81</f>
        <v>0</v>
      </c>
      <c r="N81" s="29">
        <f>K81-'[1]связь с ИТОГ ДЕНЬГИ 2024'!P81</f>
        <v>0</v>
      </c>
    </row>
    <row r="82" spans="2:14" ht="15.6" hidden="1">
      <c r="B82" s="22" t="s">
        <v>83</v>
      </c>
      <c r="C82" s="15">
        <v>0</v>
      </c>
      <c r="D82" s="15">
        <v>0</v>
      </c>
      <c r="E82" s="15">
        <v>0</v>
      </c>
      <c r="F82" s="15">
        <v>0</v>
      </c>
      <c r="G82" s="15">
        <v>0</v>
      </c>
      <c r="H82" s="15">
        <v>0</v>
      </c>
      <c r="I82" s="15">
        <v>0</v>
      </c>
      <c r="J82" s="15">
        <v>0</v>
      </c>
      <c r="K82" s="15">
        <v>0</v>
      </c>
      <c r="M82" s="16">
        <f>E82-'[1]связь с ИТОГ ДЕНЬГИ 2024'!K82</f>
        <v>0</v>
      </c>
      <c r="N82" s="29">
        <f>K82-'[1]связь с ИТОГ ДЕНЬГИ 2024'!P82</f>
        <v>0</v>
      </c>
    </row>
    <row r="83" spans="2:14" ht="15.6" hidden="1">
      <c r="B83" s="23" t="s">
        <v>84</v>
      </c>
      <c r="C83" s="15">
        <v>0</v>
      </c>
      <c r="D83" s="15">
        <v>0</v>
      </c>
      <c r="E83" s="15">
        <v>0</v>
      </c>
      <c r="F83" s="15">
        <v>0</v>
      </c>
      <c r="G83" s="15">
        <v>0</v>
      </c>
      <c r="H83" s="15">
        <v>0</v>
      </c>
      <c r="I83" s="15">
        <v>0</v>
      </c>
      <c r="J83" s="15">
        <v>0</v>
      </c>
      <c r="K83" s="15">
        <v>0</v>
      </c>
      <c r="M83" s="16">
        <f>E83-'[1]связь с ИТОГ ДЕНЬГИ 2024'!K83</f>
        <v>0</v>
      </c>
      <c r="N83" s="29">
        <f>K83-'[1]связь с ИТОГ ДЕНЬГИ 2024'!P83</f>
        <v>0</v>
      </c>
    </row>
    <row r="84" spans="2:14" ht="15.6" hidden="1">
      <c r="B84" s="23" t="s">
        <v>85</v>
      </c>
      <c r="C84" s="15">
        <v>0</v>
      </c>
      <c r="D84" s="15">
        <v>0</v>
      </c>
      <c r="E84" s="15">
        <v>0</v>
      </c>
      <c r="F84" s="15">
        <v>0</v>
      </c>
      <c r="G84" s="15">
        <v>0</v>
      </c>
      <c r="H84" s="15">
        <v>0</v>
      </c>
      <c r="I84" s="15">
        <v>0</v>
      </c>
      <c r="J84" s="15">
        <v>0</v>
      </c>
      <c r="K84" s="15">
        <v>0</v>
      </c>
      <c r="M84" s="16">
        <f>E84-'[1]связь с ИТОГ ДЕНЬГИ 2024'!K84</f>
        <v>0</v>
      </c>
      <c r="N84" s="29">
        <f>K84-'[1]связь с ИТОГ ДЕНЬГИ 2024'!P84</f>
        <v>0</v>
      </c>
    </row>
    <row r="85" spans="2:14" ht="15.6" hidden="1">
      <c r="B85" s="23" t="s">
        <v>86</v>
      </c>
      <c r="C85" s="15">
        <v>0</v>
      </c>
      <c r="D85" s="15">
        <v>0</v>
      </c>
      <c r="E85" s="15">
        <v>0</v>
      </c>
      <c r="F85" s="15">
        <v>0</v>
      </c>
      <c r="G85" s="15">
        <v>0</v>
      </c>
      <c r="H85" s="15">
        <v>0</v>
      </c>
      <c r="I85" s="15">
        <v>0</v>
      </c>
      <c r="J85" s="15">
        <v>0</v>
      </c>
      <c r="K85" s="15">
        <v>0</v>
      </c>
      <c r="M85" s="16">
        <f>E85-'[1]связь с ИТОГ ДЕНЬГИ 2024'!K85</f>
        <v>0</v>
      </c>
      <c r="N85" s="29">
        <f>K85-'[1]связь с ИТОГ ДЕНЬГИ 2024'!P85</f>
        <v>0</v>
      </c>
    </row>
    <row r="86" spans="2:14" ht="15.6" hidden="1">
      <c r="B86" s="23" t="s">
        <v>87</v>
      </c>
      <c r="C86" s="15">
        <v>0</v>
      </c>
      <c r="D86" s="15">
        <v>0</v>
      </c>
      <c r="E86" s="15">
        <v>0</v>
      </c>
      <c r="F86" s="15">
        <v>0</v>
      </c>
      <c r="G86" s="15">
        <v>0</v>
      </c>
      <c r="H86" s="15">
        <v>0</v>
      </c>
      <c r="I86" s="15">
        <v>0</v>
      </c>
      <c r="J86" s="15">
        <v>0</v>
      </c>
      <c r="K86" s="15">
        <v>0</v>
      </c>
      <c r="M86" s="16">
        <f>E86-'[1]связь с ИТОГ ДЕНЬГИ 2024'!K86</f>
        <v>0</v>
      </c>
      <c r="N86" s="29">
        <f>K86-'[1]связь с ИТОГ ДЕНЬГИ 2024'!P86</f>
        <v>0</v>
      </c>
    </row>
    <row r="87" spans="2:14" ht="15.6" hidden="1">
      <c r="B87" s="23" t="s">
        <v>88</v>
      </c>
      <c r="C87" s="15">
        <v>0</v>
      </c>
      <c r="D87" s="15">
        <v>0</v>
      </c>
      <c r="E87" s="15">
        <v>0</v>
      </c>
      <c r="F87" s="15">
        <v>0</v>
      </c>
      <c r="G87" s="15">
        <v>0</v>
      </c>
      <c r="H87" s="15">
        <v>0</v>
      </c>
      <c r="I87" s="15">
        <v>0</v>
      </c>
      <c r="J87" s="15">
        <v>0</v>
      </c>
      <c r="K87" s="15">
        <v>0</v>
      </c>
      <c r="M87" s="16">
        <f>E87-'[1]связь с ИТОГ ДЕНЬГИ 2024'!K87</f>
        <v>0</v>
      </c>
      <c r="N87" s="29">
        <f>K87-'[1]связь с ИТОГ ДЕНЬГИ 2024'!P87</f>
        <v>0</v>
      </c>
    </row>
    <row r="88" spans="2:14" ht="15.6" hidden="1">
      <c r="B88" s="23" t="s">
        <v>89</v>
      </c>
      <c r="C88" s="15">
        <v>0</v>
      </c>
      <c r="D88" s="15">
        <v>0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M88" s="16">
        <f>E88-'[1]связь с ИТОГ ДЕНЬГИ 2024'!K88</f>
        <v>0</v>
      </c>
      <c r="N88" s="29">
        <f>K88-'[1]связь с ИТОГ ДЕНЬГИ 2024'!P88</f>
        <v>0</v>
      </c>
    </row>
    <row r="89" spans="2:14" ht="15.6" hidden="1">
      <c r="B89" s="23" t="s">
        <v>90</v>
      </c>
      <c r="C89" s="15">
        <v>0</v>
      </c>
      <c r="D89" s="15">
        <v>0</v>
      </c>
      <c r="E89" s="15">
        <v>0</v>
      </c>
      <c r="F89" s="15">
        <v>0</v>
      </c>
      <c r="G89" s="15">
        <v>0</v>
      </c>
      <c r="H89" s="15">
        <v>0</v>
      </c>
      <c r="I89" s="15">
        <v>0</v>
      </c>
      <c r="J89" s="15">
        <v>0</v>
      </c>
      <c r="K89" s="15">
        <v>0</v>
      </c>
      <c r="M89" s="16">
        <f>E89-'[1]связь с ИТОГ ДЕНЬГИ 2024'!K89</f>
        <v>0</v>
      </c>
      <c r="N89" s="29">
        <f>K89-'[1]связь с ИТОГ ДЕНЬГИ 2024'!P89</f>
        <v>0</v>
      </c>
    </row>
    <row r="90" spans="2:14" ht="15.6" hidden="1">
      <c r="B90" s="23" t="s">
        <v>91</v>
      </c>
      <c r="C90" s="15">
        <v>0</v>
      </c>
      <c r="D90" s="15">
        <v>0</v>
      </c>
      <c r="E90" s="15">
        <v>0</v>
      </c>
      <c r="F90" s="15">
        <v>0</v>
      </c>
      <c r="G90" s="15">
        <v>0</v>
      </c>
      <c r="H90" s="15">
        <v>0</v>
      </c>
      <c r="I90" s="15">
        <v>0</v>
      </c>
      <c r="J90" s="15">
        <v>0</v>
      </c>
      <c r="K90" s="15">
        <v>0</v>
      </c>
      <c r="M90" s="16">
        <f>E90-'[1]связь с ИТОГ ДЕНЬГИ 2024'!K90</f>
        <v>0</v>
      </c>
      <c r="N90" s="29">
        <f>K90-'[1]связь с ИТОГ ДЕНЬГИ 2024'!P90</f>
        <v>0</v>
      </c>
    </row>
    <row r="91" spans="2:14" ht="15.6" hidden="1">
      <c r="B91" s="23" t="s">
        <v>92</v>
      </c>
      <c r="C91" s="15">
        <v>0</v>
      </c>
      <c r="D91" s="15">
        <v>0</v>
      </c>
      <c r="E91" s="15">
        <v>0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M91" s="16">
        <f>E91-'[1]связь с ИТОГ ДЕНЬГИ 2024'!K91</f>
        <v>0</v>
      </c>
      <c r="N91" s="29">
        <f>K91-'[1]связь с ИТОГ ДЕНЬГИ 2024'!P91</f>
        <v>0</v>
      </c>
    </row>
    <row r="92" spans="2:14">
      <c r="B92" s="17" t="s">
        <v>93</v>
      </c>
      <c r="C92" s="13">
        <v>2977</v>
      </c>
      <c r="D92" s="13">
        <v>5762</v>
      </c>
      <c r="E92" s="13">
        <v>8739</v>
      </c>
      <c r="F92" s="13">
        <v>0</v>
      </c>
      <c r="G92" s="13">
        <v>0</v>
      </c>
      <c r="H92" s="13">
        <v>0</v>
      </c>
      <c r="I92" s="13">
        <v>2504856.36</v>
      </c>
      <c r="J92" s="13">
        <v>5068965.1400000006</v>
      </c>
      <c r="K92" s="13">
        <v>7573821.5</v>
      </c>
      <c r="M92" s="16" t="e">
        <f>#REF!-'[2]ОБЪЕМЫ ВСЕГО'!AV91</f>
        <v>#REF!</v>
      </c>
    </row>
    <row r="93" spans="2:14">
      <c r="B93" s="17" t="s">
        <v>94</v>
      </c>
      <c r="C93" s="13">
        <v>776389</v>
      </c>
      <c r="D93" s="13">
        <v>1403209</v>
      </c>
      <c r="E93" s="13">
        <v>2179598</v>
      </c>
      <c r="F93" s="13">
        <v>252225.55024935253</v>
      </c>
      <c r="G93" s="13">
        <v>420046.44975064747</v>
      </c>
      <c r="H93" s="13">
        <v>672272</v>
      </c>
      <c r="I93" s="13">
        <v>800529855.70000005</v>
      </c>
      <c r="J93" s="13">
        <v>1422277324.1099999</v>
      </c>
      <c r="K93" s="13">
        <v>2222807179.8100004</v>
      </c>
      <c r="M93" s="16" t="e">
        <f>#REF!-'[2]ОБЪЕМЫ ВСЕГО'!AV92</f>
        <v>#REF!</v>
      </c>
    </row>
    <row r="94" spans="2:14" ht="15.6" hidden="1">
      <c r="B94" s="24"/>
      <c r="E94" s="25">
        <f>'[1]связь с ИТОГ ДЕНЬГИ 2024'!K93</f>
        <v>2179598</v>
      </c>
      <c r="K94" s="25">
        <f>'[1]ОБЪЕМЫ ВСЕГО'!AW93</f>
        <v>2222807179.7834673</v>
      </c>
    </row>
    <row r="95" spans="2:14" hidden="1">
      <c r="E95" s="25">
        <f>E93-E94</f>
        <v>0</v>
      </c>
      <c r="K95" s="25">
        <f>K93-K94</f>
        <v>2.6533126831054688E-2</v>
      </c>
    </row>
    <row r="96" spans="2:14" hidden="1"/>
    <row r="97" spans="5:11" hidden="1">
      <c r="K97" s="25"/>
    </row>
    <row r="98" spans="5:11" hidden="1"/>
    <row r="99" spans="5:11" hidden="1">
      <c r="E99" s="25"/>
    </row>
  </sheetData>
  <mergeCells count="1">
    <mergeCell ref="B2:B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100"/>
  <sheetViews>
    <sheetView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J49" sqref="J49"/>
    </sheetView>
  </sheetViews>
  <sheetFormatPr defaultColWidth="9.109375" defaultRowHeight="14.4"/>
  <cols>
    <col min="1" max="1" width="9.109375" style="1"/>
    <col min="2" max="2" width="60.44140625" style="26" customWidth="1"/>
    <col min="3" max="5" width="13.88671875" style="1" customWidth="1"/>
    <col min="6" max="8" width="15.33203125" style="1" customWidth="1"/>
    <col min="9" max="11" width="17.33203125" style="1" customWidth="1"/>
    <col min="12" max="12" width="9.109375" style="3"/>
    <col min="13" max="13" width="0" style="3" hidden="1" customWidth="1"/>
    <col min="14" max="14" width="11.44140625" style="3" hidden="1" customWidth="1"/>
    <col min="15" max="17" width="0" style="3" hidden="1" customWidth="1"/>
    <col min="18" max="16384" width="9.109375" style="3"/>
  </cols>
  <sheetData>
    <row r="1" spans="2:14" ht="15.6">
      <c r="B1" s="2" t="s">
        <v>100</v>
      </c>
    </row>
    <row r="2" spans="2:14" ht="18">
      <c r="B2" s="37" t="s">
        <v>3</v>
      </c>
      <c r="C2" s="5" t="s">
        <v>98</v>
      </c>
      <c r="D2" s="6"/>
      <c r="E2" s="6"/>
      <c r="F2" s="5" t="s">
        <v>99</v>
      </c>
      <c r="G2" s="6"/>
      <c r="H2" s="6"/>
      <c r="I2" s="5" t="s">
        <v>6</v>
      </c>
      <c r="J2" s="6"/>
      <c r="K2" s="6"/>
    </row>
    <row r="3" spans="2:14" ht="47.25" customHeight="1">
      <c r="B3" s="37"/>
      <c r="C3" s="7" t="s">
        <v>7</v>
      </c>
      <c r="D3" s="7" t="s">
        <v>8</v>
      </c>
      <c r="E3" s="7" t="s">
        <v>9</v>
      </c>
      <c r="F3" s="9" t="s">
        <v>7</v>
      </c>
      <c r="G3" s="9" t="s">
        <v>8</v>
      </c>
      <c r="H3" s="9" t="s">
        <v>9</v>
      </c>
      <c r="I3" s="9" t="s">
        <v>7</v>
      </c>
      <c r="J3" s="9" t="s">
        <v>8</v>
      </c>
      <c r="K3" s="10" t="s">
        <v>9</v>
      </c>
    </row>
    <row r="4" spans="2:14">
      <c r="B4" s="37"/>
      <c r="C4" s="11"/>
      <c r="D4" s="11"/>
      <c r="E4" s="11" t="s">
        <v>10</v>
      </c>
      <c r="F4" s="11"/>
      <c r="G4" s="11"/>
      <c r="H4" s="11" t="s">
        <v>10</v>
      </c>
      <c r="I4" s="11"/>
      <c r="J4" s="11"/>
      <c r="K4" s="11" t="s">
        <v>10</v>
      </c>
    </row>
    <row r="5" spans="2:14" ht="15.6">
      <c r="B5" s="12" t="s">
        <v>11</v>
      </c>
      <c r="C5" s="13"/>
      <c r="D5" s="13"/>
      <c r="E5" s="13"/>
      <c r="F5" s="13"/>
      <c r="G5" s="13"/>
      <c r="H5" s="13"/>
      <c r="I5" s="13"/>
      <c r="J5" s="13"/>
      <c r="K5" s="13"/>
    </row>
    <row r="6" spans="2:14" ht="15.6">
      <c r="B6" s="14" t="s">
        <v>12</v>
      </c>
      <c r="C6" s="15">
        <v>7782</v>
      </c>
      <c r="D6" s="15">
        <v>11218</v>
      </c>
      <c r="E6" s="15">
        <v>19000</v>
      </c>
      <c r="F6" s="15">
        <v>0</v>
      </c>
      <c r="G6" s="15">
        <v>0</v>
      </c>
      <c r="H6" s="15">
        <v>0</v>
      </c>
      <c r="I6" s="15">
        <v>6803557.7999999998</v>
      </c>
      <c r="J6" s="15">
        <v>9843482.1999999993</v>
      </c>
      <c r="K6" s="15">
        <v>16647040</v>
      </c>
      <c r="M6" s="16">
        <f>E6-'[1]связь с ИТОГ ДЕНЬГИ 2024'!J6</f>
        <v>0</v>
      </c>
      <c r="N6" s="29">
        <f>K6-'[1]связь с ИТОГ ДЕНЬГИ 2024'!O6</f>
        <v>0</v>
      </c>
    </row>
    <row r="7" spans="2:14" ht="15.6">
      <c r="B7" s="14" t="s">
        <v>13</v>
      </c>
      <c r="C7" s="15">
        <v>9513</v>
      </c>
      <c r="D7" s="15">
        <v>15485</v>
      </c>
      <c r="E7" s="15">
        <v>24998</v>
      </c>
      <c r="F7" s="15">
        <v>0</v>
      </c>
      <c r="G7" s="15">
        <v>0</v>
      </c>
      <c r="H7" s="15">
        <v>0</v>
      </c>
      <c r="I7" s="15">
        <v>8079112.6299999999</v>
      </c>
      <c r="J7" s="15">
        <v>13496385.550000001</v>
      </c>
      <c r="K7" s="15">
        <v>21575498.18</v>
      </c>
      <c r="M7" s="16">
        <f>E7-'[1]связь с ИТОГ ДЕНЬГИ 2024'!J7</f>
        <v>0</v>
      </c>
      <c r="N7" s="29">
        <f>K7-'[1]связь с ИТОГ ДЕНЬГИ 2024'!O7</f>
        <v>0</v>
      </c>
    </row>
    <row r="8" spans="2:14" ht="15.6" hidden="1">
      <c r="B8" s="14" t="s">
        <v>14</v>
      </c>
      <c r="C8" s="15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M8" s="16">
        <f>E8-'[1]связь с ИТОГ ДЕНЬГИ 2024'!J8</f>
        <v>0</v>
      </c>
      <c r="N8" s="29">
        <f>K8-'[1]связь с ИТОГ ДЕНЬГИ 2024'!O8</f>
        <v>0</v>
      </c>
    </row>
    <row r="9" spans="2:14" ht="15.6">
      <c r="B9" s="14" t="s">
        <v>15</v>
      </c>
      <c r="C9" s="15">
        <v>14017</v>
      </c>
      <c r="D9" s="15">
        <v>15983</v>
      </c>
      <c r="E9" s="15">
        <v>30000</v>
      </c>
      <c r="F9" s="15">
        <v>71399.794599999994</v>
      </c>
      <c r="G9" s="15">
        <v>81414.205399999992</v>
      </c>
      <c r="H9" s="15">
        <v>152814</v>
      </c>
      <c r="I9" s="15">
        <v>12489935.869999999</v>
      </c>
      <c r="J9" s="15">
        <v>14315167.869999999</v>
      </c>
      <c r="K9" s="15">
        <v>26805103.739999998</v>
      </c>
      <c r="M9" s="16">
        <f>E9-'[1]связь с ИТОГ ДЕНЬГИ 2024'!J9</f>
        <v>0</v>
      </c>
      <c r="N9" s="29">
        <f>K9-'[1]связь с ИТОГ ДЕНЬГИ 2024'!O9</f>
        <v>0</v>
      </c>
    </row>
    <row r="10" spans="2:14" ht="15.6" hidden="1">
      <c r="B10" s="14" t="s">
        <v>16</v>
      </c>
      <c r="C10" s="15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M10" s="16">
        <f>E10-'[1]связь с ИТОГ ДЕНЬГИ 2024'!J10</f>
        <v>0</v>
      </c>
      <c r="N10" s="29">
        <f>K10-'[1]связь с ИТОГ ДЕНЬГИ 2024'!O10</f>
        <v>0</v>
      </c>
    </row>
    <row r="11" spans="2:14" ht="15.6" hidden="1">
      <c r="B11" s="14" t="s">
        <v>17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M11" s="16">
        <f>E11-'[1]связь с ИТОГ ДЕНЬГИ 2024'!J11</f>
        <v>0</v>
      </c>
      <c r="N11" s="29">
        <f>K11-'[1]связь с ИТОГ ДЕНЬГИ 2024'!O11</f>
        <v>0</v>
      </c>
    </row>
    <row r="12" spans="2:14" ht="15.6" hidden="1">
      <c r="B12" s="14" t="s">
        <v>18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M12" s="16">
        <f>E12-'[1]связь с ИТОГ ДЕНЬГИ 2024'!J12</f>
        <v>0</v>
      </c>
      <c r="N12" s="29">
        <f>K12-'[1]связь с ИТОГ ДЕНЬГИ 2024'!O12</f>
        <v>0</v>
      </c>
    </row>
    <row r="13" spans="2:14" ht="15.6" hidden="1">
      <c r="B13" s="14" t="s">
        <v>19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M13" s="16">
        <f>E13-'[1]связь с ИТОГ ДЕНЬГИ 2024'!J13</f>
        <v>0</v>
      </c>
      <c r="N13" s="29">
        <f>K13-'[1]связь с ИТОГ ДЕНЬГИ 2024'!O13</f>
        <v>0</v>
      </c>
    </row>
    <row r="14" spans="2:14" ht="31.2" hidden="1">
      <c r="B14" s="14" t="s">
        <v>20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M14" s="16">
        <f>E14-'[1]связь с ИТОГ ДЕНЬГИ 2024'!J14</f>
        <v>0</v>
      </c>
      <c r="N14" s="29">
        <f>K14-'[1]связь с ИТОГ ДЕНЬГИ 2024'!O14</f>
        <v>0</v>
      </c>
    </row>
    <row r="15" spans="2:14" ht="15.6" hidden="1">
      <c r="B15" s="14"/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M15" s="16">
        <f>E15-'[1]связь с ИТОГ ДЕНЬГИ 2024'!J15</f>
        <v>0</v>
      </c>
      <c r="N15" s="29">
        <f>K15-'[1]связь с ИТОГ ДЕНЬГИ 2024'!O15</f>
        <v>0</v>
      </c>
    </row>
    <row r="16" spans="2:14" ht="15.6" hidden="1">
      <c r="B16" s="14"/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M16" s="16">
        <f>E16-'[1]связь с ИТОГ ДЕНЬГИ 2024'!J16</f>
        <v>0</v>
      </c>
      <c r="N16" s="29">
        <f>K16-'[1]связь с ИТОГ ДЕНЬГИ 2024'!O16</f>
        <v>0</v>
      </c>
    </row>
    <row r="17" spans="2:14">
      <c r="B17" s="17" t="s">
        <v>21</v>
      </c>
      <c r="C17" s="15">
        <v>31312</v>
      </c>
      <c r="D17" s="15">
        <v>42686</v>
      </c>
      <c r="E17" s="15">
        <v>73998</v>
      </c>
      <c r="F17" s="15">
        <v>71399.794599999994</v>
      </c>
      <c r="G17" s="15">
        <v>81414.205399999992</v>
      </c>
      <c r="H17" s="15">
        <v>152814</v>
      </c>
      <c r="I17" s="15">
        <v>27372606.299999997</v>
      </c>
      <c r="J17" s="15">
        <v>37655035.619999997</v>
      </c>
      <c r="K17" s="15">
        <v>65027641.920000002</v>
      </c>
      <c r="M17" s="16"/>
    </row>
    <row r="18" spans="2:14" ht="15.6">
      <c r="B18" s="12" t="s">
        <v>22</v>
      </c>
      <c r="C18" s="15"/>
      <c r="D18" s="15"/>
      <c r="E18" s="15"/>
      <c r="F18" s="15"/>
      <c r="G18" s="15"/>
      <c r="H18" s="15"/>
      <c r="I18" s="15"/>
      <c r="J18" s="15"/>
      <c r="K18" s="15"/>
      <c r="M18" s="16"/>
    </row>
    <row r="19" spans="2:14" ht="15.6">
      <c r="B19" s="14" t="s">
        <v>23</v>
      </c>
      <c r="C19" s="15">
        <v>12856</v>
      </c>
      <c r="D19" s="15">
        <v>15144</v>
      </c>
      <c r="E19" s="15">
        <v>28000</v>
      </c>
      <c r="F19" s="15">
        <v>0</v>
      </c>
      <c r="G19" s="15">
        <v>0</v>
      </c>
      <c r="H19" s="15">
        <v>0</v>
      </c>
      <c r="I19" s="15">
        <v>10711915.15</v>
      </c>
      <c r="J19" s="15">
        <v>12699521.85</v>
      </c>
      <c r="K19" s="15">
        <v>23411437</v>
      </c>
      <c r="M19" s="16">
        <f>E19-'[1]связь с ИТОГ ДЕНЬГИ 2024'!J19</f>
        <v>0</v>
      </c>
      <c r="N19" s="29">
        <f>K19-'[1]связь с ИТОГ ДЕНЬГИ 2024'!O19</f>
        <v>0</v>
      </c>
    </row>
    <row r="20" spans="2:14" ht="31.2">
      <c r="B20" s="14" t="s">
        <v>24</v>
      </c>
      <c r="C20" s="15">
        <v>26323</v>
      </c>
      <c r="D20" s="15">
        <v>36458</v>
      </c>
      <c r="E20" s="15">
        <v>62781</v>
      </c>
      <c r="F20" s="15">
        <v>0</v>
      </c>
      <c r="G20" s="15">
        <v>0</v>
      </c>
      <c r="H20" s="15">
        <v>0</v>
      </c>
      <c r="I20" s="15">
        <v>21124022.850000001</v>
      </c>
      <c r="J20" s="15">
        <v>29294023.109999999</v>
      </c>
      <c r="K20" s="15">
        <v>50418045.960000001</v>
      </c>
      <c r="M20" s="16">
        <f>E20-'[1]связь с ИТОГ ДЕНЬГИ 2024'!J20</f>
        <v>0</v>
      </c>
      <c r="N20" s="29">
        <f>K20-'[1]связь с ИТОГ ДЕНЬГИ 2024'!O20</f>
        <v>0</v>
      </c>
    </row>
    <row r="21" spans="2:14" ht="15.6">
      <c r="B21" s="18" t="s">
        <v>25</v>
      </c>
      <c r="C21" s="15">
        <v>1</v>
      </c>
      <c r="D21" s="15">
        <v>1</v>
      </c>
      <c r="E21" s="15">
        <v>2</v>
      </c>
      <c r="F21" s="15">
        <v>0</v>
      </c>
      <c r="G21" s="15">
        <v>0</v>
      </c>
      <c r="H21" s="15">
        <v>0</v>
      </c>
      <c r="I21" s="15">
        <v>800.26</v>
      </c>
      <c r="J21" s="15">
        <v>800.26</v>
      </c>
      <c r="K21" s="15">
        <v>1600.52</v>
      </c>
      <c r="M21" s="16">
        <f>E21-'[1]связь с ИТОГ ДЕНЬГИ 2024'!J21</f>
        <v>0</v>
      </c>
      <c r="N21" s="29">
        <f>K21-'[1]связь с ИТОГ ДЕНЬГИ 2024'!O21</f>
        <v>0</v>
      </c>
    </row>
    <row r="22" spans="2:14" ht="15.6">
      <c r="B22" s="14" t="s">
        <v>26</v>
      </c>
      <c r="C22" s="15">
        <v>7573</v>
      </c>
      <c r="D22" s="15">
        <v>13327</v>
      </c>
      <c r="E22" s="15">
        <v>20900</v>
      </c>
      <c r="F22" s="15">
        <v>0</v>
      </c>
      <c r="G22" s="15">
        <v>0</v>
      </c>
      <c r="H22" s="15">
        <v>0</v>
      </c>
      <c r="I22" s="15">
        <v>6060641.2000000002</v>
      </c>
      <c r="J22" s="15">
        <v>10664792.800000001</v>
      </c>
      <c r="K22" s="15">
        <v>16725434</v>
      </c>
      <c r="M22" s="16">
        <f>E22-'[1]связь с ИТОГ ДЕНЬГИ 2024'!J22</f>
        <v>0</v>
      </c>
      <c r="N22" s="29">
        <f>K22-'[1]связь с ИТОГ ДЕНЬГИ 2024'!O22</f>
        <v>0</v>
      </c>
    </row>
    <row r="23" spans="2:14" ht="15.6">
      <c r="B23" s="14" t="s">
        <v>27</v>
      </c>
      <c r="C23" s="15">
        <v>13020</v>
      </c>
      <c r="D23" s="15">
        <v>22980</v>
      </c>
      <c r="E23" s="15">
        <v>36000</v>
      </c>
      <c r="F23" s="15">
        <v>0</v>
      </c>
      <c r="G23" s="15">
        <v>0</v>
      </c>
      <c r="H23" s="15">
        <v>0</v>
      </c>
      <c r="I23" s="15">
        <v>10413078.390000001</v>
      </c>
      <c r="J23" s="15">
        <v>18396281.609999999</v>
      </c>
      <c r="K23" s="15">
        <v>28809360</v>
      </c>
      <c r="M23" s="16">
        <f>E23-'[1]связь с ИТОГ ДЕНЬГИ 2024'!J23</f>
        <v>0</v>
      </c>
      <c r="N23" s="29">
        <f>K23-'[1]связь с ИТОГ ДЕНЬГИ 2024'!O23</f>
        <v>0</v>
      </c>
    </row>
    <row r="24" spans="2:14" ht="15.6">
      <c r="B24" s="14" t="s">
        <v>28</v>
      </c>
      <c r="C24" s="15">
        <v>24419</v>
      </c>
      <c r="D24" s="15">
        <v>18581</v>
      </c>
      <c r="E24" s="15">
        <v>43000</v>
      </c>
      <c r="F24" s="15">
        <v>0</v>
      </c>
      <c r="G24" s="15">
        <v>0</v>
      </c>
      <c r="H24" s="15">
        <v>0</v>
      </c>
      <c r="I24" s="15">
        <v>19541012.579999998</v>
      </c>
      <c r="J24" s="15">
        <v>14870167.42</v>
      </c>
      <c r="K24" s="15">
        <v>34411180</v>
      </c>
      <c r="M24" s="16">
        <f>E24-'[1]связь с ИТОГ ДЕНЬГИ 2024'!J24</f>
        <v>0</v>
      </c>
      <c r="N24" s="29">
        <f>K24-'[1]связь с ИТОГ ДЕНЬГИ 2024'!O24</f>
        <v>0</v>
      </c>
    </row>
    <row r="25" spans="2:14" ht="15.6">
      <c r="B25" s="14" t="s">
        <v>29</v>
      </c>
      <c r="C25" s="15">
        <v>2207</v>
      </c>
      <c r="D25" s="15">
        <v>2293</v>
      </c>
      <c r="E25" s="15">
        <v>4500</v>
      </c>
      <c r="F25" s="15">
        <v>0</v>
      </c>
      <c r="G25" s="15">
        <v>0</v>
      </c>
      <c r="H25" s="15">
        <v>0</v>
      </c>
      <c r="I25" s="15">
        <v>1766567.43</v>
      </c>
      <c r="J25" s="15">
        <v>1834602.57</v>
      </c>
      <c r="K25" s="15">
        <v>3601170</v>
      </c>
      <c r="M25" s="16">
        <f>E25-'[1]связь с ИТОГ ДЕНЬГИ 2024'!J25</f>
        <v>0</v>
      </c>
      <c r="N25" s="29">
        <f>K25-'[1]связь с ИТОГ ДЕНЬГИ 2024'!O25</f>
        <v>0</v>
      </c>
    </row>
    <row r="26" spans="2:14" ht="15.6">
      <c r="B26" s="14" t="s">
        <v>30</v>
      </c>
      <c r="C26" s="15">
        <v>299</v>
      </c>
      <c r="D26" s="15">
        <v>701</v>
      </c>
      <c r="E26" s="15">
        <v>1000</v>
      </c>
      <c r="F26" s="15">
        <v>0</v>
      </c>
      <c r="G26" s="15">
        <v>0</v>
      </c>
      <c r="H26" s="15">
        <v>0</v>
      </c>
      <c r="I26" s="15">
        <v>239778.73</v>
      </c>
      <c r="J26" s="15">
        <v>560481.27</v>
      </c>
      <c r="K26" s="15">
        <v>800260</v>
      </c>
      <c r="M26" s="16">
        <f>E26-'[1]связь с ИТОГ ДЕНЬГИ 2024'!J26</f>
        <v>0</v>
      </c>
      <c r="N26" s="29">
        <f>K26-'[1]связь с ИТОГ ДЕНЬГИ 2024'!O26</f>
        <v>0</v>
      </c>
    </row>
    <row r="27" spans="2:14" ht="15.6">
      <c r="B27" s="14" t="s">
        <v>31</v>
      </c>
      <c r="C27" s="15">
        <v>373</v>
      </c>
      <c r="D27" s="15">
        <v>1027</v>
      </c>
      <c r="E27" s="15">
        <v>1400</v>
      </c>
      <c r="F27" s="15">
        <v>0</v>
      </c>
      <c r="G27" s="15">
        <v>0</v>
      </c>
      <c r="H27" s="15">
        <v>0</v>
      </c>
      <c r="I27" s="15">
        <v>299629.83</v>
      </c>
      <c r="J27" s="15">
        <v>820734.17</v>
      </c>
      <c r="K27" s="15">
        <v>1120364</v>
      </c>
      <c r="M27" s="16">
        <f>E27-'[1]связь с ИТОГ ДЕНЬГИ 2024'!J27</f>
        <v>0</v>
      </c>
      <c r="N27" s="29">
        <f>K27-'[1]связь с ИТОГ ДЕНЬГИ 2024'!O27</f>
        <v>0</v>
      </c>
    </row>
    <row r="28" spans="2:14" ht="31.2">
      <c r="B28" s="14" t="s">
        <v>32</v>
      </c>
      <c r="C28" s="15">
        <v>832</v>
      </c>
      <c r="D28" s="15">
        <v>1168</v>
      </c>
      <c r="E28" s="15">
        <v>2000</v>
      </c>
      <c r="F28" s="15">
        <v>2055.04</v>
      </c>
      <c r="G28" s="15">
        <v>2884.96</v>
      </c>
      <c r="H28" s="15">
        <v>4940</v>
      </c>
      <c r="I28" s="15">
        <v>375496.49</v>
      </c>
      <c r="J28" s="15">
        <v>491028.91</v>
      </c>
      <c r="K28" s="15">
        <v>866525.39999999991</v>
      </c>
      <c r="M28" s="16">
        <f>E28-'[1]связь с ИТОГ ДЕНЬГИ 2024'!J28</f>
        <v>0</v>
      </c>
      <c r="N28" s="29">
        <f>K28-'[1]связь с ИТОГ ДЕНЬГИ 2024'!O28</f>
        <v>0</v>
      </c>
    </row>
    <row r="29" spans="2:14" ht="15.6" hidden="1">
      <c r="B29" s="14" t="s">
        <v>33</v>
      </c>
      <c r="C29" s="15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M29" s="16">
        <f>E29-'[1]связь с ИТОГ ДЕНЬГИ 2024'!J29</f>
        <v>0</v>
      </c>
      <c r="N29" s="29">
        <f>K29-'[1]связь с ИТОГ ДЕНЬГИ 2024'!O29</f>
        <v>0</v>
      </c>
    </row>
    <row r="30" spans="2:14" ht="15.6" hidden="1">
      <c r="B30" s="14" t="s">
        <v>34</v>
      </c>
      <c r="C30" s="15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M30" s="16">
        <f>E30-'[1]связь с ИТОГ ДЕНЬГИ 2024'!J30</f>
        <v>0</v>
      </c>
      <c r="N30" s="29">
        <f>K30-'[1]связь с ИТОГ ДЕНЬГИ 2024'!O30</f>
        <v>0</v>
      </c>
    </row>
    <row r="31" spans="2:14" ht="15.6" hidden="1">
      <c r="B31" s="14" t="s">
        <v>35</v>
      </c>
      <c r="C31" s="15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M31" s="16">
        <f>E31-'[1]связь с ИТОГ ДЕНЬГИ 2024'!J31</f>
        <v>0</v>
      </c>
      <c r="N31" s="29">
        <f>K31-'[1]связь с ИТОГ ДЕНЬГИ 2024'!O31</f>
        <v>0</v>
      </c>
    </row>
    <row r="32" spans="2:14" ht="15.6" hidden="1">
      <c r="B32" s="14" t="s">
        <v>36</v>
      </c>
      <c r="C32" s="15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M32" s="16">
        <f>E32-'[1]связь с ИТОГ ДЕНЬГИ 2024'!J32</f>
        <v>0</v>
      </c>
      <c r="N32" s="29">
        <f>K32-'[1]связь с ИТОГ ДЕНЬГИ 2024'!O32</f>
        <v>0</v>
      </c>
    </row>
    <row r="33" spans="2:14" hidden="1">
      <c r="B33" s="19"/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M33" s="16">
        <f>E33-'[1]связь с ИТОГ ДЕНЬГИ 2024'!J33</f>
        <v>0</v>
      </c>
      <c r="N33" s="29">
        <f>K33-'[1]связь с ИТОГ ДЕНЬГИ 2024'!O33</f>
        <v>0</v>
      </c>
    </row>
    <row r="34" spans="2:14" hidden="1">
      <c r="B34" s="19"/>
      <c r="C34" s="15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M34" s="16">
        <f>E34-'[1]связь с ИТОГ ДЕНЬГИ 2024'!J34</f>
        <v>0</v>
      </c>
      <c r="N34" s="29">
        <f>K34-'[1]связь с ИТОГ ДЕНЬГИ 2024'!O34</f>
        <v>0</v>
      </c>
    </row>
    <row r="35" spans="2:14" hidden="1">
      <c r="B35" s="19"/>
      <c r="C35" s="15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M35" s="16">
        <f>E35-'[1]связь с ИТОГ ДЕНЬГИ 2024'!J35</f>
        <v>0</v>
      </c>
      <c r="N35" s="29">
        <f>K35-'[1]связь с ИТОГ ДЕНЬГИ 2024'!O35</f>
        <v>0</v>
      </c>
    </row>
    <row r="36" spans="2:14">
      <c r="B36" s="17" t="s">
        <v>37</v>
      </c>
      <c r="C36" s="15">
        <v>87903</v>
      </c>
      <c r="D36" s="15">
        <v>111680</v>
      </c>
      <c r="E36" s="15">
        <v>199583</v>
      </c>
      <c r="F36" s="15">
        <v>2055.04</v>
      </c>
      <c r="G36" s="15">
        <v>2884.96</v>
      </c>
      <c r="H36" s="15">
        <v>4940</v>
      </c>
      <c r="I36" s="15">
        <v>70532942.910000011</v>
      </c>
      <c r="J36" s="15">
        <v>89632433.969999984</v>
      </c>
      <c r="K36" s="15">
        <v>160165376.88000003</v>
      </c>
      <c r="M36" s="16"/>
    </row>
    <row r="37" spans="2:14" ht="15.6">
      <c r="B37" s="12" t="s">
        <v>38</v>
      </c>
      <c r="C37" s="15"/>
      <c r="D37" s="15"/>
      <c r="E37" s="15"/>
      <c r="F37" s="15"/>
      <c r="G37" s="15"/>
      <c r="H37" s="15"/>
      <c r="I37" s="15"/>
      <c r="J37" s="15"/>
      <c r="K37" s="15"/>
      <c r="M37" s="16"/>
    </row>
    <row r="38" spans="2:14" ht="15.6">
      <c r="B38" s="12" t="s">
        <v>39</v>
      </c>
      <c r="C38" s="15">
        <v>494</v>
      </c>
      <c r="D38" s="15">
        <v>1306</v>
      </c>
      <c r="E38" s="15">
        <v>1800</v>
      </c>
      <c r="F38" s="15">
        <v>138.15254237288136</v>
      </c>
      <c r="G38" s="15">
        <v>488.84745762711862</v>
      </c>
      <c r="H38" s="15">
        <v>627</v>
      </c>
      <c r="I38" s="15">
        <v>341768.23</v>
      </c>
      <c r="J38" s="15">
        <v>1219613.4100000001</v>
      </c>
      <c r="K38" s="15">
        <v>1561381.6400000001</v>
      </c>
      <c r="M38" s="16">
        <f>E38-'[1]связь с ИТОГ ДЕНЬГИ 2024'!J38</f>
        <v>0</v>
      </c>
      <c r="N38" s="29">
        <f>K38-'[1]связь с ИТОГ ДЕНЬГИ 2024'!O38</f>
        <v>0</v>
      </c>
    </row>
    <row r="39" spans="2:14" ht="15.6">
      <c r="B39" s="12" t="s">
        <v>40</v>
      </c>
      <c r="C39" s="15">
        <v>378</v>
      </c>
      <c r="D39" s="15">
        <v>3822</v>
      </c>
      <c r="E39" s="15">
        <v>4200</v>
      </c>
      <c r="F39" s="15">
        <v>14.694158075601374</v>
      </c>
      <c r="G39" s="15">
        <v>1054.3058419243985</v>
      </c>
      <c r="H39" s="15">
        <v>1068.9999999999998</v>
      </c>
      <c r="I39" s="15">
        <v>268735.5</v>
      </c>
      <c r="J39" s="15">
        <v>3513046.7</v>
      </c>
      <c r="K39" s="15">
        <v>3781782.2</v>
      </c>
      <c r="M39" s="16">
        <f>E39-'[1]связь с ИТОГ ДЕНЬГИ 2024'!J39</f>
        <v>0</v>
      </c>
      <c r="N39" s="29">
        <f>K39-'[1]связь с ИТОГ ДЕНЬГИ 2024'!O39</f>
        <v>0</v>
      </c>
    </row>
    <row r="40" spans="2:14" ht="15.6">
      <c r="B40" s="12" t="s">
        <v>41</v>
      </c>
      <c r="C40" s="15">
        <v>3439</v>
      </c>
      <c r="D40" s="15">
        <v>1561</v>
      </c>
      <c r="E40" s="15">
        <v>5000</v>
      </c>
      <c r="F40" s="15">
        <v>1300.6460481099657</v>
      </c>
      <c r="G40" s="15">
        <v>756.3539518900343</v>
      </c>
      <c r="H40" s="15">
        <v>2057</v>
      </c>
      <c r="I40" s="15">
        <v>2417462.17</v>
      </c>
      <c r="J40" s="15">
        <v>1674139.75</v>
      </c>
      <c r="K40" s="15">
        <v>4091601.92</v>
      </c>
      <c r="M40" s="16">
        <f>E40-'[1]связь с ИТОГ ДЕНЬГИ 2024'!J40</f>
        <v>0</v>
      </c>
      <c r="N40" s="29">
        <f>K40-'[1]связь с ИТОГ ДЕНЬГИ 2024'!O40</f>
        <v>0</v>
      </c>
    </row>
    <row r="41" spans="2:14" ht="15.6">
      <c r="B41" s="12" t="s">
        <v>42</v>
      </c>
      <c r="C41" s="15">
        <v>1389</v>
      </c>
      <c r="D41" s="15">
        <v>811</v>
      </c>
      <c r="E41" s="15">
        <v>2200</v>
      </c>
      <c r="F41" s="15">
        <v>1405.2079207920792</v>
      </c>
      <c r="G41" s="15">
        <v>1041.7920792079208</v>
      </c>
      <c r="H41" s="15">
        <v>2447</v>
      </c>
      <c r="I41" s="15">
        <v>1217651.97</v>
      </c>
      <c r="J41" s="15">
        <v>807372.27</v>
      </c>
      <c r="K41" s="15">
        <v>2025024.24</v>
      </c>
      <c r="M41" s="16">
        <f>E41-'[1]связь с ИТОГ ДЕНЬГИ 2024'!J41</f>
        <v>0</v>
      </c>
      <c r="N41" s="29">
        <f>K41-'[1]связь с ИТОГ ДЕНЬГИ 2024'!O41</f>
        <v>0</v>
      </c>
    </row>
    <row r="42" spans="2:14" ht="15.6">
      <c r="B42" s="12" t="s">
        <v>43</v>
      </c>
      <c r="C42" s="15">
        <v>181</v>
      </c>
      <c r="D42" s="15">
        <v>2219</v>
      </c>
      <c r="E42" s="15">
        <v>2400</v>
      </c>
      <c r="F42" s="15">
        <v>38.016759776536311</v>
      </c>
      <c r="G42" s="15">
        <v>1322.9832402234638</v>
      </c>
      <c r="H42" s="15">
        <v>1361</v>
      </c>
      <c r="I42" s="15">
        <v>63115.520000000004</v>
      </c>
      <c r="J42" s="15">
        <v>2120758.2199999997</v>
      </c>
      <c r="K42" s="15">
        <v>2183873.7399999998</v>
      </c>
      <c r="M42" s="16">
        <f>E42-'[1]связь с ИТОГ ДЕНЬГИ 2024'!J42</f>
        <v>0</v>
      </c>
      <c r="N42" s="29">
        <f>K42-'[1]связь с ИТОГ ДЕНЬГИ 2024'!O42</f>
        <v>0</v>
      </c>
    </row>
    <row r="43" spans="2:14" ht="15.6">
      <c r="B43" s="12" t="s">
        <v>44</v>
      </c>
      <c r="C43" s="15">
        <v>352</v>
      </c>
      <c r="D43" s="15">
        <v>3148</v>
      </c>
      <c r="E43" s="15">
        <v>3500</v>
      </c>
      <c r="F43" s="15">
        <v>505.09375</v>
      </c>
      <c r="G43" s="15">
        <v>1803.90625</v>
      </c>
      <c r="H43" s="15">
        <v>2309</v>
      </c>
      <c r="I43" s="15">
        <v>292979.73</v>
      </c>
      <c r="J43" s="15">
        <v>2511234.3199999998</v>
      </c>
      <c r="K43" s="15">
        <v>2804214.05</v>
      </c>
      <c r="M43" s="16">
        <f>E43-'[1]связь с ИТОГ ДЕНЬГИ 2024'!J43</f>
        <v>0</v>
      </c>
      <c r="N43" s="29">
        <f>K43-'[1]связь с ИТОГ ДЕНЬГИ 2024'!O43</f>
        <v>0</v>
      </c>
    </row>
    <row r="44" spans="2:14" ht="15.6">
      <c r="B44" s="12" t="s">
        <v>45</v>
      </c>
      <c r="C44" s="15">
        <v>288</v>
      </c>
      <c r="D44" s="15">
        <v>1612</v>
      </c>
      <c r="E44" s="15">
        <v>1900</v>
      </c>
      <c r="F44" s="15">
        <v>0</v>
      </c>
      <c r="G44" s="15">
        <v>607</v>
      </c>
      <c r="H44" s="15">
        <v>607</v>
      </c>
      <c r="I44" s="15">
        <v>396553.92</v>
      </c>
      <c r="J44" s="15">
        <v>2046530.34</v>
      </c>
      <c r="K44" s="15">
        <v>2443084.2600000002</v>
      </c>
      <c r="M44" s="16">
        <f>E44-'[1]связь с ИТОГ ДЕНЬГИ 2024'!J44</f>
        <v>0</v>
      </c>
      <c r="N44" s="29">
        <f>K44-'[1]связь с ИТОГ ДЕНЬГИ 2024'!O44</f>
        <v>0</v>
      </c>
    </row>
    <row r="45" spans="2:14" ht="15.6">
      <c r="B45" s="12" t="s">
        <v>46</v>
      </c>
      <c r="C45" s="15">
        <v>110</v>
      </c>
      <c r="D45" s="15">
        <v>4590</v>
      </c>
      <c r="E45" s="15">
        <v>4700</v>
      </c>
      <c r="F45" s="15">
        <v>7.0428571428571427</v>
      </c>
      <c r="G45" s="15">
        <v>485.95714285714286</v>
      </c>
      <c r="H45" s="15">
        <v>493</v>
      </c>
      <c r="I45" s="15">
        <v>174742.74000000002</v>
      </c>
      <c r="J45" s="15">
        <v>4157807.15</v>
      </c>
      <c r="K45" s="15">
        <v>4332549.8899999997</v>
      </c>
      <c r="M45" s="16">
        <f>E45-'[1]связь с ИТОГ ДЕНЬГИ 2024'!J45</f>
        <v>0</v>
      </c>
      <c r="N45" s="29">
        <f>K45-'[1]связь с ИТОГ ДЕНЬГИ 2024'!O45</f>
        <v>0</v>
      </c>
    </row>
    <row r="46" spans="2:14" ht="15.6">
      <c r="B46" s="12" t="s">
        <v>47</v>
      </c>
      <c r="C46" s="15">
        <v>405</v>
      </c>
      <c r="D46" s="15">
        <v>195</v>
      </c>
      <c r="E46" s="15">
        <v>600</v>
      </c>
      <c r="F46" s="15">
        <v>131.35</v>
      </c>
      <c r="G46" s="15">
        <v>81.649999999999991</v>
      </c>
      <c r="H46" s="15">
        <v>213</v>
      </c>
      <c r="I46" s="15">
        <v>406421.36</v>
      </c>
      <c r="J46" s="15">
        <v>208473.97999999998</v>
      </c>
      <c r="K46" s="15">
        <v>614895.34</v>
      </c>
      <c r="M46" s="16">
        <f>E46-'[1]связь с ИТОГ ДЕНЬГИ 2024'!J46</f>
        <v>0</v>
      </c>
      <c r="N46" s="29">
        <f>K46-'[1]связь с ИТОГ ДЕНЬГИ 2024'!O46</f>
        <v>0</v>
      </c>
    </row>
    <row r="47" spans="2:14" ht="15.6">
      <c r="B47" s="12" t="s">
        <v>48</v>
      </c>
      <c r="C47" s="15">
        <v>19</v>
      </c>
      <c r="D47" s="15">
        <v>2481</v>
      </c>
      <c r="E47" s="15">
        <v>2500</v>
      </c>
      <c r="F47" s="15">
        <v>18.16614420062696</v>
      </c>
      <c r="G47" s="15">
        <v>1140.8338557993729</v>
      </c>
      <c r="H47" s="15">
        <v>1159</v>
      </c>
      <c r="I47" s="15">
        <v>33699.909999999996</v>
      </c>
      <c r="J47" s="15">
        <v>2315524.38</v>
      </c>
      <c r="K47" s="15">
        <v>2349224.29</v>
      </c>
      <c r="M47" s="16">
        <f>E47-'[1]связь с ИТОГ ДЕНЬГИ 2024'!J47</f>
        <v>0</v>
      </c>
      <c r="N47" s="29">
        <f>K47-'[1]связь с ИТОГ ДЕНЬГИ 2024'!O47</f>
        <v>0</v>
      </c>
    </row>
    <row r="48" spans="2:14" ht="15.6">
      <c r="B48" s="12" t="s">
        <v>49</v>
      </c>
      <c r="C48" s="15">
        <v>1272</v>
      </c>
      <c r="D48" s="15">
        <v>728</v>
      </c>
      <c r="E48" s="15">
        <v>2000</v>
      </c>
      <c r="F48" s="15">
        <v>589.6949806949807</v>
      </c>
      <c r="G48" s="15">
        <v>347.3050193050193</v>
      </c>
      <c r="H48" s="15">
        <v>937</v>
      </c>
      <c r="I48" s="15">
        <v>941136.97</v>
      </c>
      <c r="J48" s="15">
        <v>575799.68999999994</v>
      </c>
      <c r="K48" s="15">
        <v>1516936.66</v>
      </c>
      <c r="M48" s="16">
        <f>E48-'[1]связь с ИТОГ ДЕНЬГИ 2024'!J48</f>
        <v>0</v>
      </c>
      <c r="N48" s="29">
        <f>K48-'[1]связь с ИТОГ ДЕНЬГИ 2024'!O48</f>
        <v>0</v>
      </c>
    </row>
    <row r="49" spans="2:14" ht="15.6">
      <c r="B49" s="12" t="s">
        <v>50</v>
      </c>
      <c r="C49" s="15">
        <v>4086</v>
      </c>
      <c r="D49" s="15">
        <v>16414</v>
      </c>
      <c r="E49" s="15">
        <v>20500</v>
      </c>
      <c r="F49" s="15">
        <v>2194.066647515082</v>
      </c>
      <c r="G49" s="15">
        <v>10244.933352484919</v>
      </c>
      <c r="H49" s="15">
        <v>12439</v>
      </c>
      <c r="I49" s="15">
        <v>2720463.0100000002</v>
      </c>
      <c r="J49" s="15">
        <v>13085787.469999999</v>
      </c>
      <c r="K49" s="15">
        <v>15806250.479999999</v>
      </c>
      <c r="M49" s="16">
        <f>E49-'[1]связь с ИТОГ ДЕНЬГИ 2024'!J49</f>
        <v>0</v>
      </c>
      <c r="N49" s="29">
        <f>K49-'[1]связь с ИТОГ ДЕНЬГИ 2024'!O49</f>
        <v>0</v>
      </c>
    </row>
    <row r="50" spans="2:14" ht="15.6">
      <c r="B50" s="12" t="s">
        <v>51</v>
      </c>
      <c r="C50" s="15">
        <v>1831</v>
      </c>
      <c r="D50" s="15">
        <v>2569</v>
      </c>
      <c r="E50" s="15">
        <v>4400</v>
      </c>
      <c r="F50" s="15">
        <v>0</v>
      </c>
      <c r="G50" s="15">
        <v>0</v>
      </c>
      <c r="H50" s="15">
        <v>0</v>
      </c>
      <c r="I50" s="15">
        <v>1218148.78</v>
      </c>
      <c r="J50" s="15">
        <v>2418911.75</v>
      </c>
      <c r="K50" s="15">
        <v>3637060.5300000003</v>
      </c>
      <c r="M50" s="16">
        <f>E50-'[1]связь с ИТОГ ДЕНЬГИ 2024'!J50</f>
        <v>0</v>
      </c>
      <c r="N50" s="29">
        <f>K50-'[1]связь с ИТОГ ДЕНЬГИ 2024'!O50</f>
        <v>0</v>
      </c>
    </row>
    <row r="51" spans="2:14" ht="15.6">
      <c r="B51" s="12" t="s">
        <v>52</v>
      </c>
      <c r="C51" s="15">
        <v>950</v>
      </c>
      <c r="D51" s="15">
        <v>7550</v>
      </c>
      <c r="E51" s="15">
        <v>8500</v>
      </c>
      <c r="F51" s="15">
        <v>208.8</v>
      </c>
      <c r="G51" s="15">
        <v>1483.2</v>
      </c>
      <c r="H51" s="15">
        <v>1692</v>
      </c>
      <c r="I51" s="15">
        <v>708470.66</v>
      </c>
      <c r="J51" s="15">
        <v>6317737.2000000002</v>
      </c>
      <c r="K51" s="15">
        <v>7026207.8600000003</v>
      </c>
      <c r="M51" s="16">
        <f>E51-'[1]связь с ИТОГ ДЕНЬГИ 2024'!J51</f>
        <v>0</v>
      </c>
      <c r="N51" s="29">
        <f>K51-'[1]связь с ИТОГ ДЕНЬГИ 2024'!O51</f>
        <v>0</v>
      </c>
    </row>
    <row r="52" spans="2:14" ht="15.6">
      <c r="B52" s="12" t="s">
        <v>53</v>
      </c>
      <c r="C52" s="15">
        <v>1289</v>
      </c>
      <c r="D52" s="15">
        <v>2611</v>
      </c>
      <c r="E52" s="15">
        <v>3900</v>
      </c>
      <c r="F52" s="15">
        <v>190.73939393939395</v>
      </c>
      <c r="G52" s="15">
        <v>933.26060606060605</v>
      </c>
      <c r="H52" s="15">
        <v>1124</v>
      </c>
      <c r="I52" s="15">
        <v>1062789.2</v>
      </c>
      <c r="J52" s="15">
        <v>2194972.2200000002</v>
      </c>
      <c r="K52" s="15">
        <v>3257761.42</v>
      </c>
      <c r="M52" s="16">
        <f>E52-'[1]связь с ИТОГ ДЕНЬГИ 2024'!J52</f>
        <v>0</v>
      </c>
      <c r="N52" s="29">
        <f>K52-'[1]связь с ИТОГ ДЕНЬГИ 2024'!O52</f>
        <v>0</v>
      </c>
    </row>
    <row r="53" spans="2:14" ht="15.6">
      <c r="B53" s="12" t="s">
        <v>54</v>
      </c>
      <c r="C53" s="15">
        <v>38</v>
      </c>
      <c r="D53" s="15">
        <v>1062</v>
      </c>
      <c r="E53" s="15">
        <v>1100</v>
      </c>
      <c r="F53" s="15">
        <v>0</v>
      </c>
      <c r="G53" s="15">
        <v>63</v>
      </c>
      <c r="H53" s="15">
        <v>63</v>
      </c>
      <c r="I53" s="15">
        <v>95320.27</v>
      </c>
      <c r="J53" s="15">
        <v>1157350.51</v>
      </c>
      <c r="K53" s="15">
        <v>1252670.78</v>
      </c>
      <c r="M53" s="16">
        <f>E53-'[1]связь с ИТОГ ДЕНЬГИ 2024'!J53</f>
        <v>0</v>
      </c>
      <c r="N53" s="29">
        <f>K53-'[1]связь с ИТОГ ДЕНЬГИ 2024'!O53</f>
        <v>0</v>
      </c>
    </row>
    <row r="54" spans="2:14" ht="15.6">
      <c r="B54" s="12" t="s">
        <v>55</v>
      </c>
      <c r="C54" s="15">
        <v>1641</v>
      </c>
      <c r="D54" s="15">
        <v>559</v>
      </c>
      <c r="E54" s="15">
        <v>2200</v>
      </c>
      <c r="F54" s="15">
        <v>418.92121212121214</v>
      </c>
      <c r="G54" s="15">
        <v>227.07878787878786</v>
      </c>
      <c r="H54" s="15">
        <v>646</v>
      </c>
      <c r="I54" s="15">
        <v>1386558.96</v>
      </c>
      <c r="J54" s="15">
        <v>613964.40999999992</v>
      </c>
      <c r="K54" s="15">
        <v>2000523.3699999999</v>
      </c>
      <c r="M54" s="16">
        <f>E54-'[1]связь с ИТОГ ДЕНЬГИ 2024'!J54</f>
        <v>0</v>
      </c>
      <c r="N54" s="29">
        <f>K54-'[1]связь с ИТОГ ДЕНЬГИ 2024'!O54</f>
        <v>0</v>
      </c>
    </row>
    <row r="55" spans="2:14" ht="15.6">
      <c r="B55" s="12" t="s">
        <v>56</v>
      </c>
      <c r="C55" s="15">
        <v>9124</v>
      </c>
      <c r="D55" s="15">
        <v>13876</v>
      </c>
      <c r="E55" s="15">
        <v>23000</v>
      </c>
      <c r="F55" s="15">
        <v>257.40585774058576</v>
      </c>
      <c r="G55" s="15">
        <v>511.59414225941418</v>
      </c>
      <c r="H55" s="15">
        <v>769</v>
      </c>
      <c r="I55" s="15">
        <v>7578867.7700000005</v>
      </c>
      <c r="J55" s="15">
        <v>10723654.91</v>
      </c>
      <c r="K55" s="15">
        <v>18302522.68</v>
      </c>
      <c r="M55" s="16">
        <f>E55-'[1]связь с ИТОГ ДЕНЬГИ 2024'!J55</f>
        <v>0</v>
      </c>
      <c r="N55" s="29">
        <f>K55-'[1]связь с ИТОГ ДЕНЬГИ 2024'!O55</f>
        <v>0</v>
      </c>
    </row>
    <row r="56" spans="2:14" ht="15.6">
      <c r="B56" s="12" t="s">
        <v>57</v>
      </c>
      <c r="C56" s="15">
        <v>583</v>
      </c>
      <c r="D56" s="15">
        <v>6017</v>
      </c>
      <c r="E56" s="15">
        <v>6600</v>
      </c>
      <c r="F56" s="15">
        <v>295.92370572207085</v>
      </c>
      <c r="G56" s="15">
        <v>2562.0762942779293</v>
      </c>
      <c r="H56" s="15">
        <v>2858</v>
      </c>
      <c r="I56" s="15">
        <v>630557.52</v>
      </c>
      <c r="J56" s="15">
        <v>7011964.0500000007</v>
      </c>
      <c r="K56" s="15">
        <v>7642521.5700000003</v>
      </c>
      <c r="M56" s="16">
        <f>E56-'[1]связь с ИТОГ ДЕНЬГИ 2024'!J56</f>
        <v>0</v>
      </c>
      <c r="N56" s="29">
        <f>K56-'[1]связь с ИТОГ ДЕНЬГИ 2024'!O56</f>
        <v>0</v>
      </c>
    </row>
    <row r="57" spans="2:14" ht="15.6">
      <c r="B57" s="12" t="s">
        <v>58</v>
      </c>
      <c r="C57" s="15">
        <v>3030</v>
      </c>
      <c r="D57" s="15">
        <v>1470</v>
      </c>
      <c r="E57" s="15">
        <v>4500</v>
      </c>
      <c r="F57" s="15">
        <v>752.49838187702267</v>
      </c>
      <c r="G57" s="15">
        <v>349.50161812297733</v>
      </c>
      <c r="H57" s="15">
        <v>1102</v>
      </c>
      <c r="I57" s="15">
        <v>2622859.7999999998</v>
      </c>
      <c r="J57" s="15">
        <v>1806029.53</v>
      </c>
      <c r="K57" s="15">
        <v>4428889.33</v>
      </c>
      <c r="M57" s="16">
        <f>E57-'[1]связь с ИТОГ ДЕНЬГИ 2024'!J57</f>
        <v>0</v>
      </c>
      <c r="N57" s="29">
        <f>K57-'[1]связь с ИТОГ ДЕНЬГИ 2024'!O57</f>
        <v>0</v>
      </c>
    </row>
    <row r="58" spans="2:14" ht="15.6">
      <c r="B58" s="12" t="s">
        <v>59</v>
      </c>
      <c r="C58" s="15">
        <v>735</v>
      </c>
      <c r="D58" s="15">
        <v>365</v>
      </c>
      <c r="E58" s="15">
        <v>1100</v>
      </c>
      <c r="F58" s="15">
        <v>13.333333333333334</v>
      </c>
      <c r="G58" s="15">
        <v>6.666666666666667</v>
      </c>
      <c r="H58" s="15">
        <v>20</v>
      </c>
      <c r="I58" s="15">
        <v>611559.25</v>
      </c>
      <c r="J58" s="15">
        <v>524085.34</v>
      </c>
      <c r="K58" s="15">
        <v>1135644.5900000001</v>
      </c>
      <c r="M58" s="16">
        <f>E58-'[1]связь с ИТОГ ДЕНЬГИ 2024'!J58</f>
        <v>0</v>
      </c>
      <c r="N58" s="29">
        <f>K58-'[1]связь с ИТОГ ДЕНЬГИ 2024'!O58</f>
        <v>0</v>
      </c>
    </row>
    <row r="59" spans="2:14" ht="15.6">
      <c r="B59" s="12" t="s">
        <v>60</v>
      </c>
      <c r="C59" s="15">
        <v>1142</v>
      </c>
      <c r="D59" s="15">
        <v>158</v>
      </c>
      <c r="E59" s="15">
        <v>1300</v>
      </c>
      <c r="F59" s="15">
        <v>53.684210526315788</v>
      </c>
      <c r="G59" s="15">
        <v>14.315789473684211</v>
      </c>
      <c r="H59" s="15">
        <v>68</v>
      </c>
      <c r="I59" s="15">
        <v>1046043.2257894737</v>
      </c>
      <c r="J59" s="15">
        <v>199830.05421052632</v>
      </c>
      <c r="K59" s="15">
        <v>1245873.28</v>
      </c>
      <c r="M59" s="16">
        <f>E59-'[1]связь с ИТОГ ДЕНЬГИ 2024'!J59</f>
        <v>0</v>
      </c>
      <c r="N59" s="29">
        <f>K59-'[1]связь с ИТОГ ДЕНЬГИ 2024'!O59</f>
        <v>0</v>
      </c>
    </row>
    <row r="60" spans="2:14" ht="15.6">
      <c r="B60" s="12" t="s">
        <v>61</v>
      </c>
      <c r="C60" s="15">
        <v>528</v>
      </c>
      <c r="D60" s="15">
        <v>872</v>
      </c>
      <c r="E60" s="15">
        <v>1400</v>
      </c>
      <c r="F60" s="15">
        <v>319.24918032786883</v>
      </c>
      <c r="G60" s="15">
        <v>727.75081967213112</v>
      </c>
      <c r="H60" s="15">
        <v>1047</v>
      </c>
      <c r="I60" s="15">
        <v>396819.83</v>
      </c>
      <c r="J60" s="15">
        <v>712197.15</v>
      </c>
      <c r="K60" s="15">
        <v>1109016.98</v>
      </c>
      <c r="M60" s="16">
        <f>E60-'[1]связь с ИТОГ ДЕНЬГИ 2024'!J60</f>
        <v>0</v>
      </c>
      <c r="N60" s="29">
        <f>K60-'[1]связь с ИТОГ ДЕНЬГИ 2024'!O60</f>
        <v>0</v>
      </c>
    </row>
    <row r="61" spans="2:14" ht="15.6">
      <c r="B61" s="12" t="s">
        <v>62</v>
      </c>
      <c r="C61" s="15">
        <v>1414</v>
      </c>
      <c r="D61" s="15">
        <v>586</v>
      </c>
      <c r="E61" s="15">
        <v>2000</v>
      </c>
      <c r="F61" s="15">
        <v>510.0441640378549</v>
      </c>
      <c r="G61" s="15">
        <v>463.9558359621451</v>
      </c>
      <c r="H61" s="15">
        <v>974</v>
      </c>
      <c r="I61" s="15">
        <v>1169952.57</v>
      </c>
      <c r="J61" s="15">
        <v>963497.83</v>
      </c>
      <c r="K61" s="15">
        <v>2133450.4</v>
      </c>
      <c r="M61" s="16">
        <f>E61-'[1]связь с ИТОГ ДЕНЬГИ 2024'!J61</f>
        <v>0</v>
      </c>
      <c r="N61" s="29">
        <f>K61-'[1]связь с ИТОГ ДЕНЬГИ 2024'!O61</f>
        <v>0</v>
      </c>
    </row>
    <row r="62" spans="2:14">
      <c r="B62" s="17" t="s">
        <v>63</v>
      </c>
      <c r="C62" s="15">
        <v>34718</v>
      </c>
      <c r="D62" s="15">
        <v>76582</v>
      </c>
      <c r="E62" s="15">
        <v>111300</v>
      </c>
      <c r="F62" s="15">
        <v>9362.7312483062669</v>
      </c>
      <c r="G62" s="15">
        <v>26718.268751693729</v>
      </c>
      <c r="H62" s="15">
        <v>36081</v>
      </c>
      <c r="I62" s="15">
        <v>27802678.865789469</v>
      </c>
      <c r="J62" s="15">
        <v>68880282.634210527</v>
      </c>
      <c r="K62" s="15">
        <v>96682961.5</v>
      </c>
      <c r="M62" s="16"/>
    </row>
    <row r="63" spans="2:14" ht="15.6" hidden="1">
      <c r="B63" s="12" t="s">
        <v>64</v>
      </c>
      <c r="C63" s="15"/>
      <c r="D63" s="15"/>
      <c r="E63" s="15"/>
      <c r="F63" s="15"/>
      <c r="G63" s="15"/>
      <c r="H63" s="15"/>
      <c r="I63" s="15"/>
      <c r="J63" s="15"/>
      <c r="K63" s="15"/>
      <c r="M63" s="16"/>
    </row>
    <row r="64" spans="2:14" ht="15.6" hidden="1">
      <c r="B64" s="20" t="s">
        <v>65</v>
      </c>
      <c r="C64" s="15">
        <v>0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M64" s="16">
        <f>E64-'[1]связь с ИТОГ ДЕНЬГИ 2024'!J64</f>
        <v>0</v>
      </c>
      <c r="N64" s="29">
        <f>K64-'[1]связь с ИТОГ ДЕНЬГИ 2024'!O64</f>
        <v>0</v>
      </c>
    </row>
    <row r="65" spans="2:14" ht="15.6" hidden="1">
      <c r="B65" s="21" t="s">
        <v>66</v>
      </c>
      <c r="C65" s="15">
        <v>0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M65" s="16">
        <f>E65-'[1]связь с ИТОГ ДЕНЬГИ 2024'!J65</f>
        <v>0</v>
      </c>
      <c r="N65" s="29">
        <f>K65-'[1]связь с ИТОГ ДЕНЬГИ 2024'!O65</f>
        <v>0</v>
      </c>
    </row>
    <row r="66" spans="2:14" ht="15.6" hidden="1">
      <c r="B66" s="21" t="s">
        <v>67</v>
      </c>
      <c r="C66" s="15">
        <v>0</v>
      </c>
      <c r="D66" s="15">
        <v>0</v>
      </c>
      <c r="E66" s="15">
        <v>0</v>
      </c>
      <c r="F66" s="15">
        <v>0</v>
      </c>
      <c r="G66" s="15">
        <v>0</v>
      </c>
      <c r="H66" s="15">
        <v>0</v>
      </c>
      <c r="I66" s="15">
        <v>0</v>
      </c>
      <c r="J66" s="15">
        <v>0</v>
      </c>
      <c r="K66" s="15">
        <v>0</v>
      </c>
      <c r="M66" s="16">
        <f>E66-'[1]связь с ИТОГ ДЕНЬГИ 2024'!J66</f>
        <v>0</v>
      </c>
      <c r="N66" s="29">
        <f>K66-'[1]связь с ИТОГ ДЕНЬГИ 2024'!O66</f>
        <v>0</v>
      </c>
    </row>
    <row r="67" spans="2:14" ht="15.6" hidden="1">
      <c r="B67" s="21" t="s">
        <v>68</v>
      </c>
      <c r="C67" s="15">
        <v>0</v>
      </c>
      <c r="D67" s="15">
        <v>0</v>
      </c>
      <c r="E67" s="15">
        <v>0</v>
      </c>
      <c r="F67" s="15">
        <v>0</v>
      </c>
      <c r="G67" s="15">
        <v>0</v>
      </c>
      <c r="H67" s="15">
        <v>0</v>
      </c>
      <c r="I67" s="15">
        <v>0</v>
      </c>
      <c r="J67" s="15">
        <v>0</v>
      </c>
      <c r="K67" s="15">
        <v>0</v>
      </c>
      <c r="M67" s="16">
        <f>E67-'[1]связь с ИТОГ ДЕНЬГИ 2024'!J67</f>
        <v>0</v>
      </c>
      <c r="N67" s="29">
        <f>K67-'[1]связь с ИТОГ ДЕНЬГИ 2024'!O67</f>
        <v>0</v>
      </c>
    </row>
    <row r="68" spans="2:14" ht="15.6" hidden="1">
      <c r="B68" s="21" t="s">
        <v>69</v>
      </c>
      <c r="C68" s="15">
        <v>0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M68" s="16">
        <f>E68-'[1]связь с ИТОГ ДЕНЬГИ 2024'!J68</f>
        <v>0</v>
      </c>
      <c r="N68" s="29">
        <f>K68-'[1]связь с ИТОГ ДЕНЬГИ 2024'!O68</f>
        <v>0</v>
      </c>
    </row>
    <row r="69" spans="2:14" ht="15.6" hidden="1">
      <c r="B69" s="14" t="s">
        <v>70</v>
      </c>
      <c r="C69" s="15">
        <v>0</v>
      </c>
      <c r="D69" s="15">
        <v>0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5">
        <v>0</v>
      </c>
      <c r="K69" s="15">
        <v>0</v>
      </c>
      <c r="M69" s="16">
        <f>E69-'[1]связь с ИТОГ ДЕНЬГИ 2024'!J69</f>
        <v>0</v>
      </c>
      <c r="N69" s="29">
        <f>K69-'[1]связь с ИТОГ ДЕНЬГИ 2024'!O69</f>
        <v>0</v>
      </c>
    </row>
    <row r="70" spans="2:14" ht="15.6" hidden="1">
      <c r="B70" s="14" t="s">
        <v>71</v>
      </c>
      <c r="C70" s="15">
        <v>0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M70" s="16">
        <f>E70-'[1]связь с ИТОГ ДЕНЬГИ 2024'!J70</f>
        <v>0</v>
      </c>
      <c r="N70" s="29">
        <f>K70-'[1]связь с ИТОГ ДЕНЬГИ 2024'!O70</f>
        <v>0</v>
      </c>
    </row>
    <row r="71" spans="2:14" ht="15.6" hidden="1">
      <c r="B71" s="14" t="s">
        <v>72</v>
      </c>
      <c r="C71" s="15">
        <v>0</v>
      </c>
      <c r="D71" s="15">
        <v>0</v>
      </c>
      <c r="E71" s="15">
        <v>0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M71" s="16">
        <f>E71-'[1]связь с ИТОГ ДЕНЬГИ 2024'!J71</f>
        <v>0</v>
      </c>
      <c r="N71" s="29">
        <f>K71-'[1]связь с ИТОГ ДЕНЬГИ 2024'!O71</f>
        <v>0</v>
      </c>
    </row>
    <row r="72" spans="2:14" ht="15.6" hidden="1">
      <c r="B72" s="21" t="s">
        <v>73</v>
      </c>
      <c r="C72" s="15">
        <v>0</v>
      </c>
      <c r="D72" s="15">
        <v>0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  <c r="J72" s="15">
        <v>0</v>
      </c>
      <c r="K72" s="15">
        <v>0</v>
      </c>
      <c r="M72" s="16">
        <f>E72-'[1]связь с ИТОГ ДЕНЬГИ 2024'!J72</f>
        <v>0</v>
      </c>
      <c r="N72" s="29">
        <f>K72-'[1]связь с ИТОГ ДЕНЬГИ 2024'!O72</f>
        <v>0</v>
      </c>
    </row>
    <row r="73" spans="2:14" ht="15.6" hidden="1">
      <c r="B73" s="14" t="s">
        <v>74</v>
      </c>
      <c r="C73" s="15">
        <v>0</v>
      </c>
      <c r="D73" s="15">
        <v>0</v>
      </c>
      <c r="E73" s="15">
        <v>0</v>
      </c>
      <c r="F73" s="15">
        <v>0</v>
      </c>
      <c r="G73" s="15">
        <v>0</v>
      </c>
      <c r="H73" s="15">
        <v>0</v>
      </c>
      <c r="I73" s="15">
        <v>0</v>
      </c>
      <c r="J73" s="15">
        <v>0</v>
      </c>
      <c r="K73" s="15">
        <v>0</v>
      </c>
      <c r="M73" s="16">
        <f>E73-'[1]связь с ИТОГ ДЕНЬГИ 2024'!J73</f>
        <v>0</v>
      </c>
      <c r="N73" s="29">
        <f>K73-'[1]связь с ИТОГ ДЕНЬГИ 2024'!O73</f>
        <v>0</v>
      </c>
    </row>
    <row r="74" spans="2:14" ht="15.6" hidden="1">
      <c r="B74" s="14" t="s">
        <v>75</v>
      </c>
      <c r="C74" s="15">
        <v>0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M74" s="16">
        <f>E74-'[1]связь с ИТОГ ДЕНЬГИ 2024'!J74</f>
        <v>0</v>
      </c>
      <c r="N74" s="29">
        <f>K74-'[1]связь с ИТОГ ДЕНЬГИ 2024'!O74</f>
        <v>0</v>
      </c>
    </row>
    <row r="75" spans="2:14" ht="15.6" hidden="1">
      <c r="B75" s="14" t="s">
        <v>76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M75" s="16">
        <f>E75-'[1]связь с ИТОГ ДЕНЬГИ 2024'!J75</f>
        <v>0</v>
      </c>
      <c r="N75" s="29">
        <f>K75-'[1]связь с ИТОГ ДЕНЬГИ 2024'!O75</f>
        <v>0</v>
      </c>
    </row>
    <row r="76" spans="2:14" ht="15.6" hidden="1">
      <c r="B76" s="14" t="s">
        <v>77</v>
      </c>
      <c r="C76" s="15">
        <v>0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M76" s="16">
        <f>E76-'[1]связь с ИТОГ ДЕНЬГИ 2024'!J76</f>
        <v>0</v>
      </c>
      <c r="N76" s="29">
        <f>K76-'[1]связь с ИТОГ ДЕНЬГИ 2024'!O76</f>
        <v>0</v>
      </c>
    </row>
    <row r="77" spans="2:14" ht="15.6" hidden="1">
      <c r="B77" s="14" t="s">
        <v>78</v>
      </c>
      <c r="C77" s="15">
        <v>0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M77" s="16">
        <f>E77-'[1]связь с ИТОГ ДЕНЬГИ 2024'!J77</f>
        <v>0</v>
      </c>
      <c r="N77" s="29">
        <f>K77-'[1]связь с ИТОГ ДЕНЬГИ 2024'!O77</f>
        <v>0</v>
      </c>
    </row>
    <row r="78" spans="2:14" ht="15.6" hidden="1">
      <c r="B78" s="14" t="s">
        <v>79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M78" s="16">
        <f>E78-'[1]связь с ИТОГ ДЕНЬГИ 2024'!J78</f>
        <v>0</v>
      </c>
      <c r="N78" s="29">
        <f>K78-'[1]связь с ИТОГ ДЕНЬГИ 2024'!O78</f>
        <v>0</v>
      </c>
    </row>
    <row r="79" spans="2:14" ht="15.6" hidden="1">
      <c r="B79" s="14" t="s">
        <v>80</v>
      </c>
      <c r="C79" s="15">
        <v>0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M79" s="16">
        <f>E79-'[1]связь с ИТОГ ДЕНЬГИ 2024'!J79</f>
        <v>0</v>
      </c>
      <c r="N79" s="29">
        <f>K79-'[1]связь с ИТОГ ДЕНЬГИ 2024'!O79</f>
        <v>0</v>
      </c>
    </row>
    <row r="80" spans="2:14" ht="15.6" hidden="1">
      <c r="B80" s="22" t="s">
        <v>81</v>
      </c>
      <c r="C80" s="15">
        <v>0</v>
      </c>
      <c r="D80" s="15">
        <v>0</v>
      </c>
      <c r="E80" s="15">
        <v>0</v>
      </c>
      <c r="F80" s="15">
        <v>0</v>
      </c>
      <c r="G80" s="15">
        <v>0</v>
      </c>
      <c r="H80" s="15">
        <v>0</v>
      </c>
      <c r="I80" s="15">
        <v>0</v>
      </c>
      <c r="J80" s="15">
        <v>0</v>
      </c>
      <c r="K80" s="15">
        <v>0</v>
      </c>
      <c r="M80" s="16">
        <f>E80-'[1]связь с ИТОГ ДЕНЬГИ 2024'!J80</f>
        <v>0</v>
      </c>
      <c r="N80" s="29">
        <f>K80-'[1]связь с ИТОГ ДЕНЬГИ 2024'!O80</f>
        <v>0</v>
      </c>
    </row>
    <row r="81" spans="2:14" ht="15.6" hidden="1">
      <c r="B81" s="22" t="s">
        <v>82</v>
      </c>
      <c r="C81" s="15">
        <v>0</v>
      </c>
      <c r="D81" s="15">
        <v>0</v>
      </c>
      <c r="E81" s="15">
        <v>0</v>
      </c>
      <c r="F81" s="15">
        <v>0</v>
      </c>
      <c r="G81" s="15">
        <v>0</v>
      </c>
      <c r="H81" s="15">
        <v>0</v>
      </c>
      <c r="I81" s="15">
        <v>0</v>
      </c>
      <c r="J81" s="15">
        <v>0</v>
      </c>
      <c r="K81" s="15">
        <v>0</v>
      </c>
      <c r="M81" s="16">
        <f>E81-'[1]связь с ИТОГ ДЕНЬГИ 2024'!J81</f>
        <v>0</v>
      </c>
      <c r="N81" s="29">
        <f>K81-'[1]связь с ИТОГ ДЕНЬГИ 2024'!O81</f>
        <v>0</v>
      </c>
    </row>
    <row r="82" spans="2:14" ht="15.6" hidden="1">
      <c r="B82" s="22" t="s">
        <v>83</v>
      </c>
      <c r="C82" s="15">
        <v>0</v>
      </c>
      <c r="D82" s="15">
        <v>0</v>
      </c>
      <c r="E82" s="15">
        <v>0</v>
      </c>
      <c r="F82" s="15">
        <v>0</v>
      </c>
      <c r="G82" s="15">
        <v>0</v>
      </c>
      <c r="H82" s="15">
        <v>0</v>
      </c>
      <c r="I82" s="15">
        <v>0</v>
      </c>
      <c r="J82" s="15">
        <v>0</v>
      </c>
      <c r="K82" s="15">
        <v>0</v>
      </c>
      <c r="M82" s="16">
        <f>E82-'[1]связь с ИТОГ ДЕНЬГИ 2024'!J82</f>
        <v>0</v>
      </c>
      <c r="N82" s="29">
        <f>K82-'[1]связь с ИТОГ ДЕНЬГИ 2024'!O82</f>
        <v>0</v>
      </c>
    </row>
    <row r="83" spans="2:14" ht="15.6" hidden="1">
      <c r="B83" s="23" t="s">
        <v>84</v>
      </c>
      <c r="C83" s="15">
        <v>0</v>
      </c>
      <c r="D83" s="15">
        <v>0</v>
      </c>
      <c r="E83" s="15">
        <v>0</v>
      </c>
      <c r="F83" s="15">
        <v>0</v>
      </c>
      <c r="G83" s="15">
        <v>0</v>
      </c>
      <c r="H83" s="15">
        <v>0</v>
      </c>
      <c r="I83" s="15">
        <v>0</v>
      </c>
      <c r="J83" s="15">
        <v>0</v>
      </c>
      <c r="K83" s="15">
        <v>0</v>
      </c>
      <c r="M83" s="16">
        <f>E83-'[1]связь с ИТОГ ДЕНЬГИ 2024'!J83</f>
        <v>0</v>
      </c>
      <c r="N83" s="29">
        <f>K83-'[1]связь с ИТОГ ДЕНЬГИ 2024'!O83</f>
        <v>0</v>
      </c>
    </row>
    <row r="84" spans="2:14" ht="15.6" hidden="1">
      <c r="B84" s="23" t="s">
        <v>85</v>
      </c>
      <c r="C84" s="15">
        <v>0</v>
      </c>
      <c r="D84" s="15">
        <v>0</v>
      </c>
      <c r="E84" s="15">
        <v>0</v>
      </c>
      <c r="F84" s="15">
        <v>0</v>
      </c>
      <c r="G84" s="15">
        <v>0</v>
      </c>
      <c r="H84" s="15">
        <v>0</v>
      </c>
      <c r="I84" s="15">
        <v>0</v>
      </c>
      <c r="J84" s="15">
        <v>0</v>
      </c>
      <c r="K84" s="15">
        <v>0</v>
      </c>
      <c r="M84" s="16">
        <f>E84-'[1]связь с ИТОГ ДЕНЬГИ 2024'!J84</f>
        <v>0</v>
      </c>
      <c r="N84" s="29">
        <f>K84-'[1]связь с ИТОГ ДЕНЬГИ 2024'!O84</f>
        <v>0</v>
      </c>
    </row>
    <row r="85" spans="2:14" ht="15.6" hidden="1">
      <c r="B85" s="23" t="s">
        <v>86</v>
      </c>
      <c r="C85" s="15">
        <v>0</v>
      </c>
      <c r="D85" s="15">
        <v>0</v>
      </c>
      <c r="E85" s="15">
        <v>0</v>
      </c>
      <c r="F85" s="15">
        <v>0</v>
      </c>
      <c r="G85" s="15">
        <v>0</v>
      </c>
      <c r="H85" s="15">
        <v>0</v>
      </c>
      <c r="I85" s="15">
        <v>0</v>
      </c>
      <c r="J85" s="15">
        <v>0</v>
      </c>
      <c r="K85" s="15">
        <v>0</v>
      </c>
      <c r="M85" s="16">
        <f>E85-'[1]связь с ИТОГ ДЕНЬГИ 2024'!J85</f>
        <v>0</v>
      </c>
      <c r="N85" s="29">
        <f>K85-'[1]связь с ИТОГ ДЕНЬГИ 2024'!O85</f>
        <v>0</v>
      </c>
    </row>
    <row r="86" spans="2:14" ht="15.6" hidden="1">
      <c r="B86" s="23" t="s">
        <v>87</v>
      </c>
      <c r="C86" s="15">
        <v>0</v>
      </c>
      <c r="D86" s="15">
        <v>0</v>
      </c>
      <c r="E86" s="15">
        <v>0</v>
      </c>
      <c r="F86" s="15">
        <v>0</v>
      </c>
      <c r="G86" s="15">
        <v>0</v>
      </c>
      <c r="H86" s="15">
        <v>0</v>
      </c>
      <c r="I86" s="15">
        <v>0</v>
      </c>
      <c r="J86" s="15">
        <v>0</v>
      </c>
      <c r="K86" s="15">
        <v>0</v>
      </c>
      <c r="M86" s="16">
        <f>E86-'[1]связь с ИТОГ ДЕНЬГИ 2024'!J86</f>
        <v>0</v>
      </c>
      <c r="N86" s="29">
        <f>K86-'[1]связь с ИТОГ ДЕНЬГИ 2024'!O86</f>
        <v>0</v>
      </c>
    </row>
    <row r="87" spans="2:14" ht="15.6" hidden="1">
      <c r="B87" s="23" t="s">
        <v>88</v>
      </c>
      <c r="C87" s="15">
        <v>0</v>
      </c>
      <c r="D87" s="15">
        <v>0</v>
      </c>
      <c r="E87" s="15">
        <v>0</v>
      </c>
      <c r="F87" s="15">
        <v>0</v>
      </c>
      <c r="G87" s="15">
        <v>0</v>
      </c>
      <c r="H87" s="15">
        <v>0</v>
      </c>
      <c r="I87" s="15">
        <v>0</v>
      </c>
      <c r="J87" s="15">
        <v>0</v>
      </c>
      <c r="K87" s="15">
        <v>0</v>
      </c>
      <c r="M87" s="16">
        <f>E87-'[1]связь с ИТОГ ДЕНЬГИ 2024'!J87</f>
        <v>0</v>
      </c>
      <c r="N87" s="29">
        <f>K87-'[1]связь с ИТОГ ДЕНЬГИ 2024'!O87</f>
        <v>0</v>
      </c>
    </row>
    <row r="88" spans="2:14" ht="15.6" hidden="1">
      <c r="B88" s="23" t="s">
        <v>89</v>
      </c>
      <c r="C88" s="15">
        <v>0</v>
      </c>
      <c r="D88" s="15">
        <v>0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M88" s="16">
        <f>E88-'[1]связь с ИТОГ ДЕНЬГИ 2024'!J88</f>
        <v>0</v>
      </c>
      <c r="N88" s="29">
        <f>K88-'[1]связь с ИТОГ ДЕНЬГИ 2024'!O88</f>
        <v>0</v>
      </c>
    </row>
    <row r="89" spans="2:14" ht="15.6" hidden="1">
      <c r="B89" s="23" t="s">
        <v>90</v>
      </c>
      <c r="C89" s="15">
        <v>0</v>
      </c>
      <c r="D89" s="15">
        <v>0</v>
      </c>
      <c r="E89" s="15">
        <v>0</v>
      </c>
      <c r="F89" s="15">
        <v>0</v>
      </c>
      <c r="G89" s="15">
        <v>0</v>
      </c>
      <c r="H89" s="15">
        <v>0</v>
      </c>
      <c r="I89" s="15">
        <v>0</v>
      </c>
      <c r="J89" s="15">
        <v>0</v>
      </c>
      <c r="K89" s="15">
        <v>0</v>
      </c>
      <c r="M89" s="16">
        <f>E89-'[1]связь с ИТОГ ДЕНЬГИ 2024'!J89</f>
        <v>0</v>
      </c>
      <c r="N89" s="29">
        <f>K89-'[1]связь с ИТОГ ДЕНЬГИ 2024'!O89</f>
        <v>0</v>
      </c>
    </row>
    <row r="90" spans="2:14" ht="15.6" hidden="1">
      <c r="B90" s="23" t="s">
        <v>91</v>
      </c>
      <c r="C90" s="15">
        <v>0</v>
      </c>
      <c r="D90" s="15">
        <v>0</v>
      </c>
      <c r="E90" s="15">
        <v>0</v>
      </c>
      <c r="F90" s="15">
        <v>0</v>
      </c>
      <c r="G90" s="15">
        <v>0</v>
      </c>
      <c r="H90" s="15">
        <v>0</v>
      </c>
      <c r="I90" s="15">
        <v>0</v>
      </c>
      <c r="J90" s="15">
        <v>0</v>
      </c>
      <c r="K90" s="15">
        <v>0</v>
      </c>
      <c r="M90" s="16">
        <f>E90-'[1]связь с ИТОГ ДЕНЬГИ 2024'!J90</f>
        <v>0</v>
      </c>
      <c r="N90" s="29">
        <f>K90-'[1]связь с ИТОГ ДЕНЬГИ 2024'!O90</f>
        <v>0</v>
      </c>
    </row>
    <row r="91" spans="2:14" ht="15.6" hidden="1">
      <c r="B91" s="23" t="s">
        <v>92</v>
      </c>
      <c r="C91" s="15">
        <v>0</v>
      </c>
      <c r="D91" s="15">
        <v>0</v>
      </c>
      <c r="E91" s="15">
        <v>0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M91" s="16">
        <f>E91-'[1]связь с ИТОГ ДЕНЬГИ 2024'!J91</f>
        <v>0</v>
      </c>
      <c r="N91" s="29">
        <f>K91-'[1]связь с ИТОГ ДЕНЬГИ 2024'!O91</f>
        <v>0</v>
      </c>
    </row>
    <row r="92" spans="2:14" hidden="1">
      <c r="B92" s="17" t="s">
        <v>93</v>
      </c>
      <c r="C92" s="15">
        <v>0</v>
      </c>
      <c r="D92" s="15">
        <v>0</v>
      </c>
      <c r="E92" s="15">
        <v>0</v>
      </c>
      <c r="F92" s="15">
        <v>0</v>
      </c>
      <c r="G92" s="15">
        <v>0</v>
      </c>
      <c r="H92" s="15">
        <v>0</v>
      </c>
      <c r="I92" s="15">
        <v>0</v>
      </c>
      <c r="J92" s="15">
        <v>0</v>
      </c>
      <c r="K92" s="15">
        <v>0</v>
      </c>
      <c r="M92" s="16"/>
    </row>
    <row r="93" spans="2:14">
      <c r="B93" s="17" t="s">
        <v>94</v>
      </c>
      <c r="C93" s="15">
        <v>153933</v>
      </c>
      <c r="D93" s="15">
        <v>230948</v>
      </c>
      <c r="E93" s="15">
        <v>384881</v>
      </c>
      <c r="F93" s="15">
        <v>82817.565848306258</v>
      </c>
      <c r="G93" s="15">
        <v>111017.43415169371</v>
      </c>
      <c r="H93" s="15">
        <v>193835</v>
      </c>
      <c r="I93" s="15">
        <v>125708228.07578948</v>
      </c>
      <c r="J93" s="15">
        <v>196167752.2242105</v>
      </c>
      <c r="K93" s="15">
        <v>321875980.30000001</v>
      </c>
      <c r="M93" s="16"/>
    </row>
    <row r="94" spans="2:14" ht="15.6" hidden="1">
      <c r="B94" s="24"/>
      <c r="E94" s="25">
        <f>'[1]связь с ИТОГ ДЕНЬГИ 2024'!J93</f>
        <v>384881</v>
      </c>
      <c r="K94" s="30">
        <f>'[1]связь с ИТОГ ДЕНЬГИ 2024'!O93</f>
        <v>321875980.30000001</v>
      </c>
    </row>
    <row r="95" spans="2:14" hidden="1">
      <c r="E95" s="25">
        <f>E93-E94</f>
        <v>0</v>
      </c>
      <c r="K95" s="25">
        <f>K93-K94</f>
        <v>0</v>
      </c>
    </row>
    <row r="96" spans="2:14" hidden="1"/>
    <row r="97" hidden="1"/>
    <row r="98" hidden="1"/>
    <row r="99" hidden="1"/>
    <row r="100" hidden="1"/>
  </sheetData>
  <mergeCells count="1">
    <mergeCell ref="B2:B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B99"/>
  <sheetViews>
    <sheetView zoomScale="60" zoomScaleNormal="6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L101" sqref="L101"/>
    </sheetView>
  </sheetViews>
  <sheetFormatPr defaultColWidth="9.109375" defaultRowHeight="14.4"/>
  <cols>
    <col min="1" max="1" width="9.109375" style="1"/>
    <col min="2" max="2" width="60.44140625" style="26" customWidth="1"/>
    <col min="3" max="5" width="15.33203125" style="1" customWidth="1"/>
    <col min="6" max="8" width="14.33203125" style="1" customWidth="1"/>
    <col min="9" max="11" width="15.6640625" style="1" customWidth="1"/>
    <col min="12" max="14" width="17.33203125" style="1" customWidth="1"/>
    <col min="15" max="15" width="9.109375" style="3"/>
    <col min="16" max="18" width="15.44140625" style="1" customWidth="1"/>
    <col min="19" max="21" width="13.109375" style="1" customWidth="1"/>
    <col min="22" max="24" width="18.5546875" style="1" customWidth="1"/>
    <col min="25" max="25" width="9.109375" style="3" customWidth="1"/>
    <col min="26" max="27" width="0" style="3" hidden="1" customWidth="1"/>
    <col min="28" max="28" width="11.44140625" style="3" hidden="1" customWidth="1"/>
    <col min="29" max="29" width="0" style="3" hidden="1" customWidth="1"/>
    <col min="30" max="16384" width="9.109375" style="3"/>
  </cols>
  <sheetData>
    <row r="1" spans="2:28" ht="18">
      <c r="B1" s="2" t="s">
        <v>101</v>
      </c>
      <c r="P1" s="4" t="s">
        <v>2</v>
      </c>
    </row>
    <row r="2" spans="2:28" ht="18">
      <c r="B2" s="37" t="s">
        <v>3</v>
      </c>
      <c r="C2" s="5" t="s">
        <v>102</v>
      </c>
      <c r="D2" s="6"/>
      <c r="E2" s="6"/>
      <c r="F2" s="5" t="s">
        <v>98</v>
      </c>
      <c r="G2" s="6"/>
      <c r="H2" s="6"/>
      <c r="I2" s="5" t="s">
        <v>99</v>
      </c>
      <c r="J2" s="6"/>
      <c r="K2" s="6"/>
      <c r="L2" s="5" t="s">
        <v>6</v>
      </c>
      <c r="M2" s="6"/>
      <c r="N2" s="6"/>
      <c r="P2" s="5" t="s">
        <v>102</v>
      </c>
      <c r="Q2" s="6"/>
      <c r="R2" s="6"/>
      <c r="S2" s="5" t="s">
        <v>98</v>
      </c>
      <c r="T2" s="6"/>
      <c r="U2" s="6"/>
      <c r="V2" s="5" t="s">
        <v>6</v>
      </c>
      <c r="W2" s="6"/>
      <c r="X2" s="6"/>
    </row>
    <row r="3" spans="2:28" ht="44.25" customHeight="1">
      <c r="B3" s="37"/>
      <c r="C3" s="7" t="s">
        <v>7</v>
      </c>
      <c r="D3" s="7" t="s">
        <v>8</v>
      </c>
      <c r="E3" s="7" t="s">
        <v>9</v>
      </c>
      <c r="F3" s="7" t="s">
        <v>7</v>
      </c>
      <c r="G3" s="7" t="s">
        <v>8</v>
      </c>
      <c r="H3" s="7" t="s">
        <v>9</v>
      </c>
      <c r="I3" s="7" t="s">
        <v>7</v>
      </c>
      <c r="J3" s="7" t="s">
        <v>8</v>
      </c>
      <c r="K3" s="7" t="s">
        <v>9</v>
      </c>
      <c r="L3" s="10" t="s">
        <v>7</v>
      </c>
      <c r="M3" s="10" t="s">
        <v>8</v>
      </c>
      <c r="N3" s="10" t="s">
        <v>9</v>
      </c>
      <c r="P3" s="7" t="s">
        <v>7</v>
      </c>
      <c r="Q3" s="7" t="s">
        <v>8</v>
      </c>
      <c r="R3" s="7" t="s">
        <v>9</v>
      </c>
      <c r="S3" s="7" t="s">
        <v>7</v>
      </c>
      <c r="T3" s="7" t="s">
        <v>8</v>
      </c>
      <c r="U3" s="7" t="s">
        <v>9</v>
      </c>
      <c r="V3" s="8" t="s">
        <v>7</v>
      </c>
      <c r="W3" s="8" t="s">
        <v>8</v>
      </c>
      <c r="X3" s="8" t="s">
        <v>9</v>
      </c>
    </row>
    <row r="4" spans="2:28" ht="27" customHeight="1">
      <c r="B4" s="37"/>
      <c r="C4" s="11"/>
      <c r="D4" s="11"/>
      <c r="E4" s="11" t="s">
        <v>10</v>
      </c>
      <c r="F4" s="11"/>
      <c r="G4" s="11"/>
      <c r="H4" s="11" t="s">
        <v>10</v>
      </c>
      <c r="I4" s="11"/>
      <c r="J4" s="11"/>
      <c r="K4" s="11" t="s">
        <v>10</v>
      </c>
      <c r="L4" s="11"/>
      <c r="M4" s="11"/>
      <c r="N4" s="11" t="s">
        <v>10</v>
      </c>
      <c r="P4" s="11"/>
      <c r="Q4" s="11"/>
      <c r="R4" s="11" t="s">
        <v>10</v>
      </c>
      <c r="S4" s="11"/>
      <c r="T4" s="11"/>
      <c r="U4" s="11" t="s">
        <v>10</v>
      </c>
      <c r="V4" s="11"/>
      <c r="W4" s="11"/>
      <c r="X4" s="11" t="s">
        <v>10</v>
      </c>
    </row>
    <row r="5" spans="2:28" ht="15.6">
      <c r="B5" s="12" t="s">
        <v>11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P5" s="13"/>
      <c r="Q5" s="13"/>
      <c r="R5" s="13"/>
      <c r="S5" s="13"/>
      <c r="T5" s="13"/>
      <c r="U5" s="13"/>
      <c r="V5" s="13"/>
      <c r="W5" s="13"/>
      <c r="X5" s="13"/>
    </row>
    <row r="6" spans="2:28" ht="15.6">
      <c r="B6" s="14" t="s">
        <v>12</v>
      </c>
      <c r="C6" s="15">
        <v>6099</v>
      </c>
      <c r="D6" s="15">
        <v>8901</v>
      </c>
      <c r="E6" s="15">
        <v>15000</v>
      </c>
      <c r="F6" s="15">
        <v>13988.752825002421</v>
      </c>
      <c r="G6" s="15">
        <v>20511.247174997578</v>
      </c>
      <c r="H6" s="15">
        <v>34500</v>
      </c>
      <c r="I6" s="15">
        <v>2077.3503836317136</v>
      </c>
      <c r="J6" s="15">
        <v>1516.6496163682866</v>
      </c>
      <c r="K6" s="15">
        <v>3594</v>
      </c>
      <c r="L6" s="15">
        <v>9345313.4100000001</v>
      </c>
      <c r="M6" s="15">
        <v>13837736.49</v>
      </c>
      <c r="N6" s="15">
        <v>23183049.899999999</v>
      </c>
      <c r="P6" s="15">
        <v>0</v>
      </c>
      <c r="Q6" s="15">
        <v>0</v>
      </c>
      <c r="R6" s="15">
        <v>0</v>
      </c>
      <c r="S6" s="15">
        <v>0</v>
      </c>
      <c r="T6" s="15">
        <v>0</v>
      </c>
      <c r="U6" s="15">
        <v>0</v>
      </c>
      <c r="V6" s="15">
        <v>0</v>
      </c>
      <c r="W6" s="15">
        <v>0</v>
      </c>
      <c r="X6" s="15">
        <v>0</v>
      </c>
      <c r="Z6" s="16">
        <f>E6+R6-'[1]связь с ИТОГ ДЕНЬГИ 2024'!M6</f>
        <v>0</v>
      </c>
      <c r="AA6" s="16">
        <f>H6+U6-'[1]связь с ИТОГ ДЕНЬГИ 2024'!L6</f>
        <v>0</v>
      </c>
      <c r="AB6" s="29">
        <f>N6+X6-'[1]связь с ИТОГ ДЕНЬГИ 2024'!Q6</f>
        <v>0.42000000178813934</v>
      </c>
    </row>
    <row r="7" spans="2:28" ht="15.6">
      <c r="B7" s="14" t="s">
        <v>13</v>
      </c>
      <c r="C7" s="15">
        <v>26411</v>
      </c>
      <c r="D7" s="15">
        <v>28293</v>
      </c>
      <c r="E7" s="15">
        <v>54704</v>
      </c>
      <c r="F7" s="15">
        <v>56099.610095137068</v>
      </c>
      <c r="G7" s="15">
        <v>60857.389904862925</v>
      </c>
      <c r="H7" s="15">
        <v>116957</v>
      </c>
      <c r="I7" s="15">
        <v>13666.826666666668</v>
      </c>
      <c r="J7" s="15">
        <v>6833.4133333333339</v>
      </c>
      <c r="K7" s="15">
        <v>20500.240000000002</v>
      </c>
      <c r="L7" s="15">
        <v>42722161.470000006</v>
      </c>
      <c r="M7" s="15">
        <v>47638807.089999996</v>
      </c>
      <c r="N7" s="15">
        <v>90360968.560000002</v>
      </c>
      <c r="P7" s="15">
        <v>49</v>
      </c>
      <c r="Q7" s="15">
        <v>198</v>
      </c>
      <c r="R7" s="15">
        <v>247</v>
      </c>
      <c r="S7" s="15">
        <v>588</v>
      </c>
      <c r="T7" s="15">
        <v>2376</v>
      </c>
      <c r="U7" s="15">
        <v>2964</v>
      </c>
      <c r="V7" s="15">
        <v>637976.81999999995</v>
      </c>
      <c r="W7" s="15">
        <v>3054783.25</v>
      </c>
      <c r="X7" s="15">
        <v>3692760.07</v>
      </c>
      <c r="Z7" s="16">
        <f>E7+R7-'[1]связь с ИТОГ ДЕНЬГИ 2024'!M7</f>
        <v>0</v>
      </c>
      <c r="AA7" s="16">
        <f>H7+U7-'[1]связь с ИТОГ ДЕНЬГИ 2024'!L7</f>
        <v>0</v>
      </c>
      <c r="AB7" s="29">
        <f>N7+X7-'[1]связь с ИТОГ ДЕНЬГИ 2024'!Q7</f>
        <v>0.18999998271465302</v>
      </c>
    </row>
    <row r="8" spans="2:28" ht="15.6">
      <c r="B8" s="14" t="s">
        <v>14</v>
      </c>
      <c r="C8" s="15">
        <v>1757</v>
      </c>
      <c r="D8" s="15">
        <v>2593</v>
      </c>
      <c r="E8" s="15">
        <v>4350</v>
      </c>
      <c r="F8" s="15">
        <v>3514</v>
      </c>
      <c r="G8" s="15">
        <v>5186</v>
      </c>
      <c r="H8" s="15">
        <v>8700</v>
      </c>
      <c r="I8" s="15">
        <v>0</v>
      </c>
      <c r="J8" s="15">
        <v>0</v>
      </c>
      <c r="K8" s="15">
        <v>0</v>
      </c>
      <c r="L8" s="15">
        <v>2077617.36</v>
      </c>
      <c r="M8" s="15">
        <v>3066170.64</v>
      </c>
      <c r="N8" s="15">
        <v>5143788</v>
      </c>
      <c r="P8" s="15">
        <v>0</v>
      </c>
      <c r="Q8" s="15">
        <v>0</v>
      </c>
      <c r="R8" s="15">
        <v>0</v>
      </c>
      <c r="S8" s="15">
        <v>0</v>
      </c>
      <c r="T8" s="15">
        <v>0</v>
      </c>
      <c r="U8" s="15">
        <v>0</v>
      </c>
      <c r="V8" s="15">
        <v>0</v>
      </c>
      <c r="W8" s="15">
        <v>0</v>
      </c>
      <c r="X8" s="15">
        <v>0</v>
      </c>
      <c r="Z8" s="16">
        <f>E8+R8-'[1]связь с ИТОГ ДЕНЬГИ 2024'!M8</f>
        <v>0</v>
      </c>
      <c r="AA8" s="16">
        <f>H8+U8-'[1]связь с ИТОГ ДЕНЬГИ 2024'!L8</f>
        <v>0</v>
      </c>
      <c r="AB8" s="29">
        <f>N8+X8-'[1]связь с ИТОГ ДЕНЬГИ 2024'!Q8</f>
        <v>0</v>
      </c>
    </row>
    <row r="9" spans="2:28" ht="15.6">
      <c r="B9" s="14" t="s">
        <v>15</v>
      </c>
      <c r="C9" s="15">
        <v>18032</v>
      </c>
      <c r="D9" s="15">
        <v>18958</v>
      </c>
      <c r="E9" s="15">
        <v>36990</v>
      </c>
      <c r="F9" s="15">
        <v>44559.368045417679</v>
      </c>
      <c r="G9" s="15">
        <v>46847.631954582321</v>
      </c>
      <c r="H9" s="15">
        <v>91407</v>
      </c>
      <c r="I9" s="15">
        <v>237729.42265477157</v>
      </c>
      <c r="J9" s="15">
        <v>249937.57734522846</v>
      </c>
      <c r="K9" s="15">
        <v>487667</v>
      </c>
      <c r="L9" s="15">
        <v>39917006.560000002</v>
      </c>
      <c r="M9" s="15">
        <v>45624661.909999996</v>
      </c>
      <c r="N9" s="15">
        <v>85541668.469999999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Z9" s="16">
        <f>E9+R9-'[1]связь с ИТОГ ДЕНЬГИ 2024'!M9</f>
        <v>0</v>
      </c>
      <c r="AA9" s="16">
        <f>H9+U9-'[1]связь с ИТОГ ДЕНЬГИ 2024'!L9</f>
        <v>0</v>
      </c>
      <c r="AB9" s="29">
        <f>N9+X9-'[1]связь с ИТОГ ДЕНЬГИ 2024'!Q9</f>
        <v>0</v>
      </c>
    </row>
    <row r="10" spans="2:28" ht="15.6">
      <c r="B10" s="14" t="s">
        <v>16</v>
      </c>
      <c r="C10" s="15">
        <v>5235</v>
      </c>
      <c r="D10" s="15">
        <v>7765</v>
      </c>
      <c r="E10" s="15">
        <v>13000</v>
      </c>
      <c r="F10" s="15">
        <v>19160.100000000002</v>
      </c>
      <c r="G10" s="15">
        <v>28419.9</v>
      </c>
      <c r="H10" s="15">
        <v>47580</v>
      </c>
      <c r="I10" s="15">
        <v>0</v>
      </c>
      <c r="J10" s="15">
        <v>0</v>
      </c>
      <c r="K10" s="15">
        <v>0</v>
      </c>
      <c r="L10" s="15">
        <v>7348286.6799999997</v>
      </c>
      <c r="M10" s="15">
        <v>10944663.32</v>
      </c>
      <c r="N10" s="15">
        <v>18292950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  <c r="V10" s="15">
        <v>0</v>
      </c>
      <c r="W10" s="15">
        <v>0</v>
      </c>
      <c r="X10" s="15">
        <v>0</v>
      </c>
      <c r="Z10" s="16">
        <f>E10+R10-'[1]связь с ИТОГ ДЕНЬГИ 2024'!M10</f>
        <v>0</v>
      </c>
      <c r="AA10" s="16">
        <f>H10+U10-'[1]связь с ИТОГ ДЕНЬГИ 2024'!L10</f>
        <v>0</v>
      </c>
      <c r="AB10" s="29">
        <f>N10+X10-'[1]связь с ИТОГ ДЕНЬГИ 2024'!Q10</f>
        <v>0</v>
      </c>
    </row>
    <row r="11" spans="2:28" ht="15.6" hidden="1">
      <c r="B11" s="14" t="s">
        <v>17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  <c r="V11" s="15">
        <v>0</v>
      </c>
      <c r="W11" s="15">
        <v>0</v>
      </c>
      <c r="X11" s="15">
        <v>0</v>
      </c>
      <c r="Z11" s="16">
        <f>E11+R11-'[1]связь с ИТОГ ДЕНЬГИ 2024'!M11</f>
        <v>0</v>
      </c>
      <c r="AA11" s="16">
        <f>H11+U11-'[1]связь с ИТОГ ДЕНЬГИ 2024'!L11</f>
        <v>0</v>
      </c>
      <c r="AB11" s="29">
        <f>N11+X11-'[1]связь с ИТОГ ДЕНЬГИ 2024'!Q11</f>
        <v>0</v>
      </c>
    </row>
    <row r="12" spans="2:28" ht="15.6" hidden="1">
      <c r="B12" s="14" t="s">
        <v>18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  <c r="V12" s="15">
        <v>0</v>
      </c>
      <c r="W12" s="15">
        <v>0</v>
      </c>
      <c r="X12" s="15">
        <v>0</v>
      </c>
      <c r="Z12" s="16">
        <f>E12+R12-'[1]связь с ИТОГ ДЕНЬГИ 2024'!M12</f>
        <v>0</v>
      </c>
      <c r="AA12" s="16">
        <f>H12+U12-'[1]связь с ИТОГ ДЕНЬГИ 2024'!L12</f>
        <v>0</v>
      </c>
      <c r="AB12" s="29">
        <f>N12+X12-'[1]связь с ИТОГ ДЕНЬГИ 2024'!Q12</f>
        <v>0</v>
      </c>
    </row>
    <row r="13" spans="2:28" ht="15.6" hidden="1">
      <c r="B13" s="14" t="s">
        <v>19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P13" s="15">
        <v>0</v>
      </c>
      <c r="Q13" s="15">
        <v>0</v>
      </c>
      <c r="R13" s="15">
        <v>0</v>
      </c>
      <c r="S13" s="15">
        <v>0</v>
      </c>
      <c r="T13" s="15">
        <v>0</v>
      </c>
      <c r="U13" s="15">
        <v>0</v>
      </c>
      <c r="V13" s="15">
        <v>0</v>
      </c>
      <c r="W13" s="15">
        <v>0</v>
      </c>
      <c r="X13" s="15">
        <v>0</v>
      </c>
      <c r="Z13" s="16">
        <f>E13+R13-'[1]связь с ИТОГ ДЕНЬГИ 2024'!M13</f>
        <v>0</v>
      </c>
      <c r="AA13" s="16">
        <f>H13+U13-'[1]связь с ИТОГ ДЕНЬГИ 2024'!L13</f>
        <v>0</v>
      </c>
      <c r="AB13" s="29">
        <f>N13+X13-'[1]связь с ИТОГ ДЕНЬГИ 2024'!Q13</f>
        <v>0</v>
      </c>
    </row>
    <row r="14" spans="2:28" ht="31.2" hidden="1">
      <c r="B14" s="14" t="s">
        <v>20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P14" s="15">
        <v>0</v>
      </c>
      <c r="Q14" s="15">
        <v>0</v>
      </c>
      <c r="R14" s="15">
        <v>0</v>
      </c>
      <c r="S14" s="15">
        <v>0</v>
      </c>
      <c r="T14" s="15">
        <v>0</v>
      </c>
      <c r="U14" s="15">
        <v>0</v>
      </c>
      <c r="V14" s="15">
        <v>0</v>
      </c>
      <c r="W14" s="15">
        <v>0</v>
      </c>
      <c r="X14" s="15">
        <v>0</v>
      </c>
      <c r="Z14" s="16">
        <f>E14+R14-'[1]связь с ИТОГ ДЕНЬГИ 2024'!M14</f>
        <v>0</v>
      </c>
      <c r="AA14" s="16">
        <f>H14+U14-'[1]связь с ИТОГ ДЕНЬГИ 2024'!L14</f>
        <v>0</v>
      </c>
      <c r="AB14" s="29">
        <f>N14+X14-'[1]связь с ИТОГ ДЕНЬГИ 2024'!Q14</f>
        <v>0</v>
      </c>
    </row>
    <row r="15" spans="2:28" ht="15.6" hidden="1">
      <c r="B15" s="14"/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15">
        <v>0</v>
      </c>
      <c r="V15" s="15">
        <v>0</v>
      </c>
      <c r="W15" s="15">
        <v>0</v>
      </c>
      <c r="X15" s="15">
        <v>0</v>
      </c>
      <c r="Z15" s="16">
        <f>E15+R15-'[1]связь с ИТОГ ДЕНЬГИ 2024'!M15</f>
        <v>0</v>
      </c>
      <c r="AA15" s="16">
        <f>H15+U15-'[1]связь с ИТОГ ДЕНЬГИ 2024'!L15</f>
        <v>0</v>
      </c>
      <c r="AB15" s="29">
        <f>N15+X15-'[1]связь с ИТОГ ДЕНЬГИ 2024'!Q15</f>
        <v>0</v>
      </c>
    </row>
    <row r="16" spans="2:28" ht="15.6" hidden="1">
      <c r="B16" s="14"/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  <c r="V16" s="15">
        <v>0</v>
      </c>
      <c r="W16" s="15">
        <v>0</v>
      </c>
      <c r="X16" s="15">
        <v>0</v>
      </c>
      <c r="Z16" s="16">
        <f>E16+R16-'[1]связь с ИТОГ ДЕНЬГИ 2024'!M16</f>
        <v>0</v>
      </c>
      <c r="AA16" s="16">
        <f>H16+U16-'[1]связь с ИТОГ ДЕНЬГИ 2024'!L16</f>
        <v>0</v>
      </c>
      <c r="AB16" s="29">
        <f>N16+X16-'[1]связь с ИТОГ ДЕНЬГИ 2024'!Q16</f>
        <v>0</v>
      </c>
    </row>
    <row r="17" spans="2:28">
      <c r="B17" s="17" t="s">
        <v>21</v>
      </c>
      <c r="C17" s="15">
        <v>57534</v>
      </c>
      <c r="D17" s="15">
        <v>66510</v>
      </c>
      <c r="E17" s="15">
        <v>124044</v>
      </c>
      <c r="F17" s="15">
        <v>137321.83096555716</v>
      </c>
      <c r="G17" s="15">
        <v>161822.16903444284</v>
      </c>
      <c r="H17" s="15">
        <v>299144</v>
      </c>
      <c r="I17" s="15">
        <v>253473.59970506994</v>
      </c>
      <c r="J17" s="15">
        <v>258287.64029493008</v>
      </c>
      <c r="K17" s="15">
        <v>511761.24</v>
      </c>
      <c r="L17" s="15">
        <v>101410385.48000002</v>
      </c>
      <c r="M17" s="15">
        <v>121112039.44999999</v>
      </c>
      <c r="N17" s="15">
        <v>222522424.93000001</v>
      </c>
      <c r="P17" s="15">
        <v>49</v>
      </c>
      <c r="Q17" s="15">
        <v>198</v>
      </c>
      <c r="R17" s="15">
        <v>247</v>
      </c>
      <c r="S17" s="15">
        <v>588</v>
      </c>
      <c r="T17" s="15">
        <v>2376</v>
      </c>
      <c r="U17" s="15">
        <v>2964</v>
      </c>
      <c r="V17" s="15">
        <v>637976.81999999995</v>
      </c>
      <c r="W17" s="15">
        <v>3054783.25</v>
      </c>
      <c r="X17" s="15">
        <v>3692760.07</v>
      </c>
      <c r="Z17" s="16">
        <f>E17+R17-'[1]связь с ИТОГ ДЕНЬГИ 2024'!M17</f>
        <v>0</v>
      </c>
      <c r="AA17" s="16">
        <f>H17+U17-'[1]связь с ИТОГ ДЕНЬГИ 2024'!L17</f>
        <v>0</v>
      </c>
      <c r="AB17" s="29">
        <f>N17+X17-'[1]связь с ИТОГ ДЕНЬГИ 2024'!Q17</f>
        <v>0.60999998450279236</v>
      </c>
    </row>
    <row r="18" spans="2:28" ht="15.6">
      <c r="B18" s="12" t="s">
        <v>22</v>
      </c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P18" s="15"/>
      <c r="Q18" s="15"/>
      <c r="R18" s="15"/>
      <c r="S18" s="15"/>
      <c r="T18" s="15"/>
      <c r="U18" s="15"/>
      <c r="V18" s="15"/>
      <c r="W18" s="15"/>
      <c r="X18" s="15"/>
      <c r="Z18" s="16">
        <f>E18+R18-'[1]связь с ИТОГ ДЕНЬГИ 2024'!M18</f>
        <v>0</v>
      </c>
      <c r="AA18" s="16">
        <f>H18+U18-'[1]связь с ИТОГ ДЕНЬГИ 2024'!L18</f>
        <v>0</v>
      </c>
      <c r="AB18" s="29">
        <f>N18+X18-'[1]связь с ИТОГ ДЕНЬГИ 2024'!Q18</f>
        <v>0</v>
      </c>
    </row>
    <row r="19" spans="2:28" ht="15.6" hidden="1">
      <c r="B19" s="14" t="s">
        <v>23</v>
      </c>
      <c r="C19" s="15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0</v>
      </c>
      <c r="V19" s="15">
        <v>0</v>
      </c>
      <c r="W19" s="15">
        <v>0</v>
      </c>
      <c r="X19" s="15">
        <v>0</v>
      </c>
      <c r="Z19" s="16">
        <f>E19+R19-'[1]связь с ИТОГ ДЕНЬГИ 2024'!M19</f>
        <v>0</v>
      </c>
      <c r="AA19" s="16">
        <f>H19+U19-'[1]связь с ИТОГ ДЕНЬГИ 2024'!L19</f>
        <v>0</v>
      </c>
      <c r="AB19" s="29">
        <f>N19+X19-'[1]связь с ИТОГ ДЕНЬГИ 2024'!Q19</f>
        <v>0</v>
      </c>
    </row>
    <row r="20" spans="2:28" ht="31.2">
      <c r="B20" s="14" t="s">
        <v>24</v>
      </c>
      <c r="C20" s="15">
        <v>37293</v>
      </c>
      <c r="D20" s="15">
        <v>58842</v>
      </c>
      <c r="E20" s="15">
        <v>96135</v>
      </c>
      <c r="F20" s="15">
        <v>86165.896426899664</v>
      </c>
      <c r="G20" s="15">
        <v>135955.10357310032</v>
      </c>
      <c r="H20" s="15">
        <v>222121</v>
      </c>
      <c r="I20" s="15">
        <v>0</v>
      </c>
      <c r="J20" s="15">
        <v>0</v>
      </c>
      <c r="K20" s="15">
        <v>0</v>
      </c>
      <c r="L20" s="15">
        <v>65583658.020000003</v>
      </c>
      <c r="M20" s="15">
        <v>97368982.129999995</v>
      </c>
      <c r="N20" s="15">
        <v>162952640.15000001</v>
      </c>
      <c r="P20" s="15">
        <v>293</v>
      </c>
      <c r="Q20" s="15">
        <v>472</v>
      </c>
      <c r="R20" s="15">
        <v>765</v>
      </c>
      <c r="S20" s="15">
        <v>3516</v>
      </c>
      <c r="T20" s="15">
        <v>5664</v>
      </c>
      <c r="U20" s="15">
        <v>9180</v>
      </c>
      <c r="V20" s="15">
        <v>6431615.7599999998</v>
      </c>
      <c r="W20" s="15">
        <v>11111181.529999999</v>
      </c>
      <c r="X20" s="15">
        <v>17542797.289999999</v>
      </c>
      <c r="Z20" s="16">
        <f>E20+R20-'[1]связь с ИТОГ ДЕНЬГИ 2024'!M20</f>
        <v>0</v>
      </c>
      <c r="AA20" s="16">
        <f>H20+U20-'[1]связь с ИТОГ ДЕНЬГИ 2024'!L20</f>
        <v>0</v>
      </c>
      <c r="AB20" s="29">
        <f>N20+X20-'[1]связь с ИТОГ ДЕНЬГИ 2024'!Q20</f>
        <v>19234473.120000005</v>
      </c>
    </row>
    <row r="21" spans="2:28" ht="15.6">
      <c r="B21" s="18" t="s">
        <v>25</v>
      </c>
      <c r="C21" s="15">
        <v>157</v>
      </c>
      <c r="D21" s="15">
        <v>153</v>
      </c>
      <c r="E21" s="15">
        <v>310</v>
      </c>
      <c r="F21" s="15">
        <v>337</v>
      </c>
      <c r="G21" s="15">
        <v>334</v>
      </c>
      <c r="H21" s="15">
        <v>671</v>
      </c>
      <c r="I21" s="15">
        <v>0</v>
      </c>
      <c r="J21" s="15">
        <v>4.76</v>
      </c>
      <c r="K21" s="15">
        <v>4.76</v>
      </c>
      <c r="L21" s="15">
        <v>315583.40999999997</v>
      </c>
      <c r="M21" s="15">
        <v>309931.60000000003</v>
      </c>
      <c r="N21" s="15">
        <v>625515.01</v>
      </c>
      <c r="P21" s="15">
        <v>0</v>
      </c>
      <c r="Q21" s="15">
        <v>0</v>
      </c>
      <c r="R21" s="15">
        <v>0</v>
      </c>
      <c r="S21" s="15">
        <v>0</v>
      </c>
      <c r="T21" s="15">
        <v>0</v>
      </c>
      <c r="U21" s="15">
        <v>0</v>
      </c>
      <c r="V21" s="15">
        <v>0</v>
      </c>
      <c r="W21" s="15">
        <v>0</v>
      </c>
      <c r="X21" s="15">
        <v>0</v>
      </c>
      <c r="Z21" s="16">
        <f>E21+R21-'[1]связь с ИТОГ ДЕНЬГИ 2024'!M21</f>
        <v>0</v>
      </c>
      <c r="AA21" s="16">
        <f>H21+U21-'[1]связь с ИТОГ ДЕНЬГИ 2024'!L21</f>
        <v>0</v>
      </c>
      <c r="AB21" s="29">
        <f>N21+X21-'[1]связь с ИТОГ ДЕНЬГИ 2024'!Q21</f>
        <v>0</v>
      </c>
    </row>
    <row r="22" spans="2:28" ht="15.6">
      <c r="B22" s="14" t="s">
        <v>26</v>
      </c>
      <c r="C22" s="15">
        <v>19601</v>
      </c>
      <c r="D22" s="15">
        <v>35396</v>
      </c>
      <c r="E22" s="15">
        <v>54997</v>
      </c>
      <c r="F22" s="15">
        <v>49005.173009436876</v>
      </c>
      <c r="G22" s="15">
        <v>88494.826990563117</v>
      </c>
      <c r="H22" s="15">
        <v>137500</v>
      </c>
      <c r="I22" s="15">
        <v>0</v>
      </c>
      <c r="J22" s="15">
        <v>0</v>
      </c>
      <c r="K22" s="15">
        <v>0</v>
      </c>
      <c r="L22" s="15">
        <v>14456107.529999999</v>
      </c>
      <c r="M22" s="15">
        <v>26410557.25</v>
      </c>
      <c r="N22" s="15">
        <v>40866664.780000001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15">
        <v>0</v>
      </c>
      <c r="W22" s="15">
        <v>0</v>
      </c>
      <c r="X22" s="15">
        <v>0</v>
      </c>
      <c r="Z22" s="16">
        <f>E22+R22-'[1]связь с ИТОГ ДЕНЬГИ 2024'!M22</f>
        <v>0</v>
      </c>
      <c r="AA22" s="16">
        <f>H22+U22-'[1]связь с ИТОГ ДЕНЬГИ 2024'!L22</f>
        <v>0</v>
      </c>
      <c r="AB22" s="29">
        <f>N22+X22-'[1]связь с ИТОГ ДЕНЬГИ 2024'!Q22</f>
        <v>-23204499.320000008</v>
      </c>
    </row>
    <row r="23" spans="2:28" ht="15.6">
      <c r="B23" s="14" t="s">
        <v>27</v>
      </c>
      <c r="C23" s="15">
        <v>25470</v>
      </c>
      <c r="D23" s="15">
        <v>47830</v>
      </c>
      <c r="E23" s="15">
        <v>73300</v>
      </c>
      <c r="F23" s="15">
        <v>59985.151023192368</v>
      </c>
      <c r="G23" s="15">
        <v>112645.84897680765</v>
      </c>
      <c r="H23" s="15">
        <v>172631.00000000003</v>
      </c>
      <c r="I23" s="15">
        <v>0</v>
      </c>
      <c r="J23" s="15">
        <v>0</v>
      </c>
      <c r="K23" s="15">
        <v>0</v>
      </c>
      <c r="L23" s="15">
        <v>20136845.07</v>
      </c>
      <c r="M23" s="15">
        <v>37038243.340000004</v>
      </c>
      <c r="N23" s="15">
        <v>57175088.410000004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  <c r="W23" s="15">
        <v>0</v>
      </c>
      <c r="X23" s="15">
        <v>0</v>
      </c>
      <c r="Z23" s="16">
        <f>E23+R23-'[1]связь с ИТОГ ДЕНЬГИ 2024'!M23</f>
        <v>0</v>
      </c>
      <c r="AA23" s="16">
        <f>H23+U23-'[1]связь с ИТОГ ДЕНЬГИ 2024'!L23</f>
        <v>0</v>
      </c>
      <c r="AB23" s="29">
        <f>N23+X23-'[1]связь с ИТОГ ДЕНЬГИ 2024'!Q23</f>
        <v>-25355750.639999993</v>
      </c>
    </row>
    <row r="24" spans="2:28" ht="15.6">
      <c r="B24" s="14" t="s">
        <v>28</v>
      </c>
      <c r="C24" s="15">
        <v>70012</v>
      </c>
      <c r="D24" s="15">
        <v>49988</v>
      </c>
      <c r="E24" s="15">
        <v>120000</v>
      </c>
      <c r="F24" s="15">
        <v>169296.0172</v>
      </c>
      <c r="G24" s="15">
        <v>120875.9828</v>
      </c>
      <c r="H24" s="15">
        <v>290172</v>
      </c>
      <c r="I24" s="15">
        <v>0</v>
      </c>
      <c r="J24" s="15">
        <v>0</v>
      </c>
      <c r="K24" s="15">
        <v>0</v>
      </c>
      <c r="L24" s="15">
        <v>45214695.469999999</v>
      </c>
      <c r="M24" s="15">
        <v>33478855.809999999</v>
      </c>
      <c r="N24" s="15">
        <v>78693551.280000001</v>
      </c>
      <c r="P24" s="15">
        <v>504</v>
      </c>
      <c r="Q24" s="15">
        <v>293</v>
      </c>
      <c r="R24" s="15">
        <v>797</v>
      </c>
      <c r="S24" s="15">
        <v>6048</v>
      </c>
      <c r="T24" s="15">
        <v>3516</v>
      </c>
      <c r="U24" s="15">
        <v>9564</v>
      </c>
      <c r="V24" s="15">
        <v>11078566.68</v>
      </c>
      <c r="W24" s="15">
        <v>6706014.1600000001</v>
      </c>
      <c r="X24" s="15">
        <v>17784580.84</v>
      </c>
      <c r="Z24" s="16">
        <f>E24+R24-'[1]связь с ИТОГ ДЕНЬГИ 2024'!M24</f>
        <v>0</v>
      </c>
      <c r="AA24" s="16">
        <f>H24+U24-'[1]связь с ИТОГ ДЕНЬГИ 2024'!L24</f>
        <v>0</v>
      </c>
      <c r="AB24" s="29">
        <f>N24+X24-'[1]связь с ИТОГ ДЕНЬГИ 2024'!Q24</f>
        <v>-59776468.199999988</v>
      </c>
    </row>
    <row r="25" spans="2:28" ht="15.6">
      <c r="B25" s="14" t="s">
        <v>29</v>
      </c>
      <c r="C25" s="15">
        <v>20215</v>
      </c>
      <c r="D25" s="15">
        <v>18385</v>
      </c>
      <c r="E25" s="15">
        <v>38600</v>
      </c>
      <c r="F25" s="15">
        <v>47505.25</v>
      </c>
      <c r="G25" s="15">
        <v>43204.75</v>
      </c>
      <c r="H25" s="15">
        <v>90710</v>
      </c>
      <c r="I25" s="15">
        <v>0</v>
      </c>
      <c r="J25" s="15">
        <v>0</v>
      </c>
      <c r="K25" s="15">
        <v>0</v>
      </c>
      <c r="L25" s="15">
        <v>30982425.57</v>
      </c>
      <c r="M25" s="15">
        <v>27178803.41</v>
      </c>
      <c r="N25" s="15">
        <v>58161228.980000004</v>
      </c>
      <c r="P25" s="15">
        <v>166</v>
      </c>
      <c r="Q25" s="15">
        <v>68</v>
      </c>
      <c r="R25" s="15">
        <v>234</v>
      </c>
      <c r="S25" s="15">
        <v>1992</v>
      </c>
      <c r="T25" s="15">
        <v>816</v>
      </c>
      <c r="U25" s="15">
        <v>2808</v>
      </c>
      <c r="V25" s="15">
        <v>3465589.12</v>
      </c>
      <c r="W25" s="15">
        <v>1333025.48</v>
      </c>
      <c r="X25" s="15">
        <v>4798614.5999999996</v>
      </c>
      <c r="Z25" s="16">
        <f>E25+R25-'[1]связь с ИТОГ ДЕНЬГИ 2024'!M25</f>
        <v>0</v>
      </c>
      <c r="AA25" s="16">
        <f>H25+U25-'[1]связь с ИТОГ ДЕНЬГИ 2024'!L25</f>
        <v>0</v>
      </c>
      <c r="AB25" s="29">
        <f>N25+X25-'[1]связь с ИТОГ ДЕНЬГИ 2024'!Q25</f>
        <v>-1662148.8800000027</v>
      </c>
    </row>
    <row r="26" spans="2:28" ht="15.6">
      <c r="B26" s="14" t="s">
        <v>30</v>
      </c>
      <c r="C26" s="15">
        <v>7651</v>
      </c>
      <c r="D26" s="15">
        <v>20349</v>
      </c>
      <c r="E26" s="15">
        <v>28000</v>
      </c>
      <c r="F26" s="15">
        <v>19127.5</v>
      </c>
      <c r="G26" s="15">
        <v>50872.5</v>
      </c>
      <c r="H26" s="15">
        <v>70000</v>
      </c>
      <c r="I26" s="15">
        <v>0</v>
      </c>
      <c r="J26" s="15">
        <v>0</v>
      </c>
      <c r="K26" s="15">
        <v>0</v>
      </c>
      <c r="L26" s="15">
        <v>9555793.3200000003</v>
      </c>
      <c r="M26" s="15">
        <v>25680926.739999998</v>
      </c>
      <c r="N26" s="15">
        <v>35236720.060000002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0</v>
      </c>
      <c r="W26" s="15">
        <v>0</v>
      </c>
      <c r="X26" s="15">
        <v>0</v>
      </c>
      <c r="Z26" s="16">
        <f>E26+R26-'[1]связь с ИТОГ ДЕНЬГИ 2024'!M26</f>
        <v>0</v>
      </c>
      <c r="AA26" s="16">
        <f>H26+U26-'[1]связь с ИТОГ ДЕНЬГИ 2024'!L26</f>
        <v>0</v>
      </c>
      <c r="AB26" s="29">
        <f>N26+X26-'[1]связь с ИТОГ ДЕНЬГИ 2024'!Q26</f>
        <v>-9709059.6299999952</v>
      </c>
    </row>
    <row r="27" spans="2:28" ht="15.6">
      <c r="B27" s="14" t="s">
        <v>31</v>
      </c>
      <c r="C27" s="15">
        <v>8607</v>
      </c>
      <c r="D27" s="15">
        <v>19393</v>
      </c>
      <c r="E27" s="15">
        <v>28000</v>
      </c>
      <c r="F27" s="15">
        <v>21517.5</v>
      </c>
      <c r="G27" s="15">
        <v>48482.5</v>
      </c>
      <c r="H27" s="15">
        <v>70000</v>
      </c>
      <c r="I27" s="15">
        <v>0</v>
      </c>
      <c r="J27" s="15">
        <v>0</v>
      </c>
      <c r="K27" s="15">
        <v>0</v>
      </c>
      <c r="L27" s="15">
        <v>9805548.2300000004</v>
      </c>
      <c r="M27" s="15">
        <v>22004052.600000001</v>
      </c>
      <c r="N27" s="15">
        <v>31809600.830000002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>
        <v>0</v>
      </c>
      <c r="V27" s="15">
        <v>0</v>
      </c>
      <c r="W27" s="15">
        <v>0</v>
      </c>
      <c r="X27" s="15">
        <v>0</v>
      </c>
      <c r="Z27" s="16">
        <f>E27+R27-'[1]связь с ИТОГ ДЕНЬГИ 2024'!M27</f>
        <v>0</v>
      </c>
      <c r="AA27" s="16">
        <f>H27+U27-'[1]связь с ИТОГ ДЕНЬГИ 2024'!L27</f>
        <v>0</v>
      </c>
      <c r="AB27" s="29">
        <f>N27+X27-'[1]связь с ИТОГ ДЕНЬГИ 2024'!Q27</f>
        <v>-12569092.70999999</v>
      </c>
    </row>
    <row r="28" spans="2:28" ht="31.2">
      <c r="B28" s="14" t="s">
        <v>32</v>
      </c>
      <c r="C28" s="15">
        <v>11557</v>
      </c>
      <c r="D28" s="15">
        <v>14987</v>
      </c>
      <c r="E28" s="15">
        <v>26544</v>
      </c>
      <c r="F28" s="15">
        <v>23707.872362869199</v>
      </c>
      <c r="G28" s="15">
        <v>30744.127637130801</v>
      </c>
      <c r="H28" s="15">
        <v>54452</v>
      </c>
      <c r="I28" s="15">
        <v>84019.442246835446</v>
      </c>
      <c r="J28" s="15">
        <v>108955.55775316455</v>
      </c>
      <c r="K28" s="15">
        <v>192975</v>
      </c>
      <c r="L28" s="15">
        <v>15410912.27</v>
      </c>
      <c r="M28" s="15">
        <v>18438832.48</v>
      </c>
      <c r="N28" s="15">
        <v>33849744.75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0</v>
      </c>
      <c r="V28" s="15">
        <v>0</v>
      </c>
      <c r="W28" s="15">
        <v>0</v>
      </c>
      <c r="X28" s="15">
        <v>0</v>
      </c>
      <c r="Z28" s="16">
        <f>E28+R28-'[1]связь с ИТОГ ДЕНЬГИ 2024'!M28</f>
        <v>0</v>
      </c>
      <c r="AA28" s="16">
        <f>H28+U28-'[1]связь с ИТОГ ДЕНЬГИ 2024'!L28</f>
        <v>0</v>
      </c>
      <c r="AB28" s="29">
        <f>N28+X28-'[1]связь с ИТОГ ДЕНЬГИ 2024'!Q28</f>
        <v>0</v>
      </c>
    </row>
    <row r="29" spans="2:28" ht="15.6" hidden="1">
      <c r="B29" s="14" t="s">
        <v>33</v>
      </c>
      <c r="C29" s="15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P29" s="15">
        <v>0</v>
      </c>
      <c r="Q29" s="15">
        <v>0</v>
      </c>
      <c r="R29" s="15">
        <v>0</v>
      </c>
      <c r="S29" s="15">
        <v>0</v>
      </c>
      <c r="T29" s="15">
        <v>0</v>
      </c>
      <c r="U29" s="15">
        <v>0</v>
      </c>
      <c r="V29" s="15">
        <v>0</v>
      </c>
      <c r="W29" s="15">
        <v>0</v>
      </c>
      <c r="X29" s="15">
        <v>0</v>
      </c>
      <c r="Z29" s="16">
        <f>E29+R29-'[1]связь с ИТОГ ДЕНЬГИ 2024'!M29</f>
        <v>0</v>
      </c>
      <c r="AA29" s="16">
        <f>H29+U29-'[1]связь с ИТОГ ДЕНЬГИ 2024'!L29</f>
        <v>0</v>
      </c>
      <c r="AB29" s="29">
        <f>N29+X29-'[1]связь с ИТОГ ДЕНЬГИ 2024'!Q29</f>
        <v>0</v>
      </c>
    </row>
    <row r="30" spans="2:28" ht="15.6">
      <c r="B30" s="14" t="s">
        <v>34</v>
      </c>
      <c r="C30" s="15">
        <v>41</v>
      </c>
      <c r="D30" s="15">
        <v>59</v>
      </c>
      <c r="E30" s="15">
        <v>100</v>
      </c>
      <c r="F30" s="15">
        <v>98.399999999999991</v>
      </c>
      <c r="G30" s="15">
        <v>141.6</v>
      </c>
      <c r="H30" s="15">
        <v>240</v>
      </c>
      <c r="I30" s="15">
        <v>0</v>
      </c>
      <c r="J30" s="15">
        <v>0</v>
      </c>
      <c r="K30" s="15">
        <v>0</v>
      </c>
      <c r="L30" s="15">
        <v>56643.199999999997</v>
      </c>
      <c r="M30" s="15">
        <v>74647.63</v>
      </c>
      <c r="N30" s="15">
        <v>131290.83000000002</v>
      </c>
      <c r="P30" s="15">
        <v>0</v>
      </c>
      <c r="Q30" s="15">
        <v>0</v>
      </c>
      <c r="R30" s="15">
        <v>0</v>
      </c>
      <c r="S30" s="15">
        <v>0</v>
      </c>
      <c r="T30" s="15">
        <v>0</v>
      </c>
      <c r="U30" s="15">
        <v>0</v>
      </c>
      <c r="V30" s="15">
        <v>0</v>
      </c>
      <c r="W30" s="15">
        <v>0</v>
      </c>
      <c r="X30" s="15">
        <v>0</v>
      </c>
      <c r="Z30" s="16">
        <f>E30+R30-'[1]связь с ИТОГ ДЕНЬГИ 2024'!M30</f>
        <v>0</v>
      </c>
      <c r="AA30" s="16">
        <f>H30+U30-'[1]связь с ИТОГ ДЕНЬГИ 2024'!L30</f>
        <v>0</v>
      </c>
      <c r="AB30" s="29">
        <f>N30+X30-'[1]связь с ИТОГ ДЕНЬГИ 2024'!Q30</f>
        <v>0</v>
      </c>
    </row>
    <row r="31" spans="2:28" ht="15.6" hidden="1">
      <c r="B31" s="14" t="s">
        <v>35</v>
      </c>
      <c r="C31" s="15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15">
        <v>0</v>
      </c>
      <c r="W31" s="15">
        <v>0</v>
      </c>
      <c r="X31" s="15">
        <v>0</v>
      </c>
      <c r="Z31" s="16">
        <f>E31+R31-'[1]связь с ИТОГ ДЕНЬГИ 2024'!M31</f>
        <v>0</v>
      </c>
      <c r="AA31" s="16">
        <f>H31+U31-'[1]связь с ИТОГ ДЕНЬГИ 2024'!L31</f>
        <v>0</v>
      </c>
      <c r="AB31" s="29">
        <f>N31+X31-'[1]связь с ИТОГ ДЕНЬГИ 2024'!Q31</f>
        <v>0</v>
      </c>
    </row>
    <row r="32" spans="2:28" ht="15.6" hidden="1">
      <c r="B32" s="14" t="s">
        <v>36</v>
      </c>
      <c r="C32" s="15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0</v>
      </c>
      <c r="V32" s="15">
        <v>0</v>
      </c>
      <c r="W32" s="15">
        <v>0</v>
      </c>
      <c r="X32" s="15">
        <v>0</v>
      </c>
      <c r="Z32" s="16">
        <f>E32+R32-'[1]связь с ИТОГ ДЕНЬГИ 2024'!M32</f>
        <v>0</v>
      </c>
      <c r="AA32" s="16">
        <f>H32+U32-'[1]связь с ИТОГ ДЕНЬГИ 2024'!L32</f>
        <v>0</v>
      </c>
      <c r="AB32" s="29">
        <f>N32+X32-'[1]связь с ИТОГ ДЕНЬГИ 2024'!Q32</f>
        <v>0</v>
      </c>
    </row>
    <row r="33" spans="2:28" hidden="1">
      <c r="B33" s="19"/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5">
        <v>0</v>
      </c>
      <c r="W33" s="15">
        <v>0</v>
      </c>
      <c r="X33" s="15">
        <v>0</v>
      </c>
      <c r="Z33" s="16">
        <f>E33+R33-'[1]связь с ИТОГ ДЕНЬГИ 2024'!M33</f>
        <v>0</v>
      </c>
      <c r="AA33" s="16">
        <f>H33+U33-'[1]связь с ИТОГ ДЕНЬГИ 2024'!L33</f>
        <v>0</v>
      </c>
      <c r="AB33" s="29">
        <f>N33+X33-'[1]связь с ИТОГ ДЕНЬГИ 2024'!Q33</f>
        <v>0</v>
      </c>
    </row>
    <row r="34" spans="2:28" hidden="1">
      <c r="B34" s="19"/>
      <c r="C34" s="15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P34" s="15">
        <v>0</v>
      </c>
      <c r="Q34" s="15">
        <v>0</v>
      </c>
      <c r="R34" s="15">
        <v>0</v>
      </c>
      <c r="S34" s="15">
        <v>0</v>
      </c>
      <c r="T34" s="15">
        <v>0</v>
      </c>
      <c r="U34" s="15">
        <v>0</v>
      </c>
      <c r="V34" s="15">
        <v>0</v>
      </c>
      <c r="W34" s="15">
        <v>0</v>
      </c>
      <c r="X34" s="15">
        <v>0</v>
      </c>
      <c r="Z34" s="16">
        <f>E34+R34-'[1]связь с ИТОГ ДЕНЬГИ 2024'!M34</f>
        <v>0</v>
      </c>
      <c r="AA34" s="16">
        <f>H34+U34-'[1]связь с ИТОГ ДЕНЬГИ 2024'!L34</f>
        <v>0</v>
      </c>
      <c r="AB34" s="29">
        <f>N34+X34-'[1]связь с ИТОГ ДЕНЬГИ 2024'!Q34</f>
        <v>0</v>
      </c>
    </row>
    <row r="35" spans="2:28" hidden="1">
      <c r="B35" s="19"/>
      <c r="C35" s="15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P35" s="15">
        <v>0</v>
      </c>
      <c r="Q35" s="15">
        <v>0</v>
      </c>
      <c r="R35" s="15">
        <v>0</v>
      </c>
      <c r="S35" s="15">
        <v>0</v>
      </c>
      <c r="T35" s="15">
        <v>0</v>
      </c>
      <c r="U35" s="15">
        <v>0</v>
      </c>
      <c r="V35" s="15">
        <v>0</v>
      </c>
      <c r="W35" s="15">
        <v>0</v>
      </c>
      <c r="X35" s="15">
        <v>0</v>
      </c>
      <c r="Z35" s="16">
        <f>E35+R35-'[1]связь с ИТОГ ДЕНЬГИ 2024'!M35</f>
        <v>0</v>
      </c>
      <c r="AA35" s="16">
        <f>H35+U35-'[1]связь с ИТОГ ДЕНЬГИ 2024'!L35</f>
        <v>0</v>
      </c>
      <c r="AB35" s="29">
        <f>N35+X35-'[1]связь с ИТОГ ДЕНЬГИ 2024'!Q35</f>
        <v>0</v>
      </c>
    </row>
    <row r="36" spans="2:28">
      <c r="B36" s="17" t="s">
        <v>37</v>
      </c>
      <c r="C36" s="15">
        <v>200604</v>
      </c>
      <c r="D36" s="15">
        <v>265382</v>
      </c>
      <c r="E36" s="15">
        <v>465986</v>
      </c>
      <c r="F36" s="15">
        <v>476745.76002239814</v>
      </c>
      <c r="G36" s="15">
        <v>631751.23997760192</v>
      </c>
      <c r="H36" s="15">
        <v>1108497</v>
      </c>
      <c r="I36" s="15">
        <v>84019.442246835446</v>
      </c>
      <c r="J36" s="15">
        <v>108960.31775316455</v>
      </c>
      <c r="K36" s="15">
        <v>192979.76</v>
      </c>
      <c r="L36" s="15">
        <v>211518212.08999997</v>
      </c>
      <c r="M36" s="15">
        <v>287983832.99000001</v>
      </c>
      <c r="N36" s="15">
        <v>499502045.07999998</v>
      </c>
      <c r="P36" s="15">
        <v>963</v>
      </c>
      <c r="Q36" s="15">
        <v>833</v>
      </c>
      <c r="R36" s="15">
        <v>1796</v>
      </c>
      <c r="S36" s="15">
        <v>11556</v>
      </c>
      <c r="T36" s="15">
        <v>9996</v>
      </c>
      <c r="U36" s="15">
        <v>21552</v>
      </c>
      <c r="V36" s="15">
        <v>20975771.559999999</v>
      </c>
      <c r="W36" s="15">
        <v>19150221.169999998</v>
      </c>
      <c r="X36" s="15">
        <v>40125992.729999997</v>
      </c>
      <c r="Z36" s="16">
        <f>E36+R36-'[1]связь с ИТОГ ДЕНЬГИ 2024'!M36</f>
        <v>0</v>
      </c>
      <c r="AA36" s="16">
        <f>H36+U36-'[1]связь с ИТОГ ДЕНЬГИ 2024'!L36</f>
        <v>0</v>
      </c>
      <c r="AB36" s="29">
        <f>N36+X36-'[1]связь с ИТОГ ДЕНЬГИ 2024'!Q36</f>
        <v>-113042546.26000011</v>
      </c>
    </row>
    <row r="37" spans="2:28" ht="15.6">
      <c r="B37" s="12" t="s">
        <v>38</v>
      </c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P37" s="15"/>
      <c r="Q37" s="15"/>
      <c r="R37" s="15"/>
      <c r="S37" s="15"/>
      <c r="T37" s="15"/>
      <c r="U37" s="15"/>
      <c r="V37" s="15"/>
      <c r="W37" s="15"/>
      <c r="X37" s="15"/>
      <c r="Z37" s="16">
        <f>E37+R37-'[1]связь с ИТОГ ДЕНЬГИ 2024'!M37</f>
        <v>0</v>
      </c>
      <c r="AA37" s="16">
        <f>H37+U37-'[1]связь с ИТОГ ДЕНЬГИ 2024'!L37</f>
        <v>0</v>
      </c>
      <c r="AB37" s="29">
        <f>N37+X37-'[1]связь с ИТОГ ДЕНЬГИ 2024'!Q37</f>
        <v>0</v>
      </c>
    </row>
    <row r="38" spans="2:28" ht="15.6">
      <c r="B38" s="12" t="s">
        <v>39</v>
      </c>
      <c r="C38" s="15">
        <v>7588</v>
      </c>
      <c r="D38" s="15">
        <v>19912</v>
      </c>
      <c r="E38" s="15">
        <v>27500</v>
      </c>
      <c r="F38" s="15">
        <v>17923.964071130977</v>
      </c>
      <c r="G38" s="15">
        <v>50826.035928869023</v>
      </c>
      <c r="H38" s="15">
        <v>68750</v>
      </c>
      <c r="I38" s="15">
        <v>17258.058020477813</v>
      </c>
      <c r="J38" s="15">
        <v>10596.941979522184</v>
      </c>
      <c r="K38" s="15">
        <v>27854.999999999996</v>
      </c>
      <c r="L38" s="15">
        <v>12719826.100000001</v>
      </c>
      <c r="M38" s="15">
        <v>35855264.530000001</v>
      </c>
      <c r="N38" s="15">
        <v>48575090.630000003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v>0</v>
      </c>
      <c r="W38" s="15">
        <v>0</v>
      </c>
      <c r="X38" s="15">
        <v>0</v>
      </c>
      <c r="Z38" s="16">
        <f>E38+R38-'[1]связь с ИТОГ ДЕНЬГИ 2024'!M38</f>
        <v>0</v>
      </c>
      <c r="AA38" s="16">
        <f>H38+U38-'[1]связь с ИТОГ ДЕНЬГИ 2024'!L38</f>
        <v>0</v>
      </c>
      <c r="AB38" s="29">
        <f>N38+X38-'[1]связь с ИТОГ ДЕНЬГИ 2024'!Q38</f>
        <v>10771571.970000006</v>
      </c>
    </row>
    <row r="39" spans="2:28" ht="15.6">
      <c r="B39" s="12" t="s">
        <v>40</v>
      </c>
      <c r="C39" s="15">
        <v>1874</v>
      </c>
      <c r="D39" s="15">
        <v>23926</v>
      </c>
      <c r="E39" s="15">
        <v>25800</v>
      </c>
      <c r="F39" s="15">
        <v>4422.8334445381761</v>
      </c>
      <c r="G39" s="15">
        <v>54797.166555461823</v>
      </c>
      <c r="H39" s="15">
        <v>59220</v>
      </c>
      <c r="I39" s="15">
        <v>623.81827462991316</v>
      </c>
      <c r="J39" s="15">
        <v>24316.181725370086</v>
      </c>
      <c r="K39" s="15">
        <v>24940</v>
      </c>
      <c r="L39" s="15">
        <v>2571322.79</v>
      </c>
      <c r="M39" s="15">
        <v>35496883.719999999</v>
      </c>
      <c r="N39" s="15">
        <v>38068206.509999998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Z39" s="16">
        <f>E39+R39-'[1]связь с ИТОГ ДЕНЬГИ 2024'!M39</f>
        <v>0</v>
      </c>
      <c r="AA39" s="16">
        <f>H39+U39-'[1]связь с ИТОГ ДЕНЬГИ 2024'!L39</f>
        <v>0</v>
      </c>
      <c r="AB39" s="29">
        <f>N39+X39-'[1]связь с ИТОГ ДЕНЬГИ 2024'!Q39</f>
        <v>3393519.1300000027</v>
      </c>
    </row>
    <row r="40" spans="2:28" ht="15.6">
      <c r="B40" s="12" t="s">
        <v>41</v>
      </c>
      <c r="C40" s="15">
        <v>13372</v>
      </c>
      <c r="D40" s="15">
        <v>6628</v>
      </c>
      <c r="E40" s="15">
        <v>20000</v>
      </c>
      <c r="F40" s="15">
        <v>32058.921814415768</v>
      </c>
      <c r="G40" s="15">
        <v>15941.078185584232</v>
      </c>
      <c r="H40" s="15">
        <v>48000</v>
      </c>
      <c r="I40" s="15">
        <v>12010.336656441717</v>
      </c>
      <c r="J40" s="15">
        <v>5410.6633435582826</v>
      </c>
      <c r="K40" s="15">
        <v>17421</v>
      </c>
      <c r="L40" s="15">
        <v>16600726.59</v>
      </c>
      <c r="M40" s="15">
        <v>10967598.59</v>
      </c>
      <c r="N40" s="15">
        <v>27568325.18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Z40" s="16">
        <f>E40+R40-'[1]связь с ИТОГ ДЕНЬГИ 2024'!M40</f>
        <v>0</v>
      </c>
      <c r="AA40" s="16">
        <f>H40+U40-'[1]связь с ИТОГ ДЕНЬГИ 2024'!L40</f>
        <v>0</v>
      </c>
      <c r="AB40" s="29">
        <f>N40+X40-'[1]связь с ИТОГ ДЕНЬГИ 2024'!Q40</f>
        <v>2765818.8300000019</v>
      </c>
    </row>
    <row r="41" spans="2:28" ht="15.6">
      <c r="B41" s="12" t="s">
        <v>42</v>
      </c>
      <c r="C41" s="15">
        <v>11143</v>
      </c>
      <c r="D41" s="15">
        <v>6357</v>
      </c>
      <c r="E41" s="15">
        <v>17500</v>
      </c>
      <c r="F41" s="15">
        <v>30208.313079090669</v>
      </c>
      <c r="G41" s="15">
        <v>17041.686920909331</v>
      </c>
      <c r="H41" s="15">
        <v>47250</v>
      </c>
      <c r="I41" s="15">
        <v>9249.9587482219049</v>
      </c>
      <c r="J41" s="15">
        <v>7381.0412517780933</v>
      </c>
      <c r="K41" s="15">
        <v>16631</v>
      </c>
      <c r="L41" s="15">
        <v>17948472.629999999</v>
      </c>
      <c r="M41" s="15">
        <v>13501159.869999999</v>
      </c>
      <c r="N41" s="15">
        <v>31449632.5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Z41" s="16">
        <f>E41+R41-'[1]связь с ИТОГ ДЕНЬГИ 2024'!M41</f>
        <v>0</v>
      </c>
      <c r="AA41" s="16">
        <f>H41+U41-'[1]связь с ИТОГ ДЕНЬГИ 2024'!L41</f>
        <v>0</v>
      </c>
      <c r="AB41" s="29">
        <f>N41+X41-'[1]связь с ИТОГ ДЕНЬГИ 2024'!Q41</f>
        <v>6924029.0300000012</v>
      </c>
    </row>
    <row r="42" spans="2:28" ht="15.6">
      <c r="B42" s="12" t="s">
        <v>43</v>
      </c>
      <c r="C42" s="15">
        <v>364</v>
      </c>
      <c r="D42" s="15">
        <v>12136</v>
      </c>
      <c r="E42" s="15">
        <v>12500</v>
      </c>
      <c r="F42" s="15">
        <v>878.02319543015415</v>
      </c>
      <c r="G42" s="15">
        <v>28641.976804569847</v>
      </c>
      <c r="H42" s="15">
        <v>29520</v>
      </c>
      <c r="I42" s="15">
        <v>0</v>
      </c>
      <c r="J42" s="15">
        <v>5879</v>
      </c>
      <c r="K42" s="15">
        <v>5879</v>
      </c>
      <c r="L42" s="15">
        <v>688406.08</v>
      </c>
      <c r="M42" s="15">
        <v>23024414.52</v>
      </c>
      <c r="N42" s="15">
        <v>23712820.599999998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Z42" s="16">
        <f>E42+R42-'[1]связь с ИТОГ ДЕНЬГИ 2024'!M42</f>
        <v>0</v>
      </c>
      <c r="AA42" s="16">
        <f>H42+U42-'[1]связь с ИТОГ ДЕНЬГИ 2024'!L42</f>
        <v>0</v>
      </c>
      <c r="AB42" s="29">
        <f>N42+X42-'[1]связь с ИТОГ ДЕНЬГИ 2024'!Q42</f>
        <v>7219408.379999999</v>
      </c>
    </row>
    <row r="43" spans="2:28" ht="15.6">
      <c r="B43" s="12" t="s">
        <v>44</v>
      </c>
      <c r="C43" s="15">
        <v>2084</v>
      </c>
      <c r="D43" s="15">
        <v>21716</v>
      </c>
      <c r="E43" s="15">
        <v>23800</v>
      </c>
      <c r="F43" s="15">
        <v>5601.4182697862507</v>
      </c>
      <c r="G43" s="15">
        <v>58658.581730213751</v>
      </c>
      <c r="H43" s="15">
        <v>64260</v>
      </c>
      <c r="I43" s="15">
        <v>895.61111111111109</v>
      </c>
      <c r="J43" s="15">
        <v>5684.3888888888887</v>
      </c>
      <c r="K43" s="15">
        <v>6580</v>
      </c>
      <c r="L43" s="15">
        <v>3143131.87</v>
      </c>
      <c r="M43" s="15">
        <v>29920045.619999997</v>
      </c>
      <c r="N43" s="15">
        <v>33063177.489999998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Z43" s="16">
        <f>E43+R43-'[1]связь с ИТОГ ДЕНЬГИ 2024'!M43</f>
        <v>0</v>
      </c>
      <c r="AA43" s="16">
        <f>H43+U43-'[1]связь с ИТОГ ДЕНЬГИ 2024'!L43</f>
        <v>0</v>
      </c>
      <c r="AB43" s="29">
        <f>N43+X43-'[1]связь с ИТОГ ДЕНЬГИ 2024'!Q43</f>
        <v>708438.03000000119</v>
      </c>
    </row>
    <row r="44" spans="2:28" ht="15.6">
      <c r="B44" s="12" t="s">
        <v>45</v>
      </c>
      <c r="C44" s="15">
        <v>918</v>
      </c>
      <c r="D44" s="15">
        <v>7282</v>
      </c>
      <c r="E44" s="15">
        <v>8200</v>
      </c>
      <c r="F44" s="15">
        <v>2421.8454326923074</v>
      </c>
      <c r="G44" s="15">
        <v>18898.154567307691</v>
      </c>
      <c r="H44" s="15">
        <v>21320</v>
      </c>
      <c r="I44" s="15">
        <v>97</v>
      </c>
      <c r="J44" s="15">
        <v>4947</v>
      </c>
      <c r="K44" s="15">
        <v>5044</v>
      </c>
      <c r="L44" s="15">
        <v>2087273.34</v>
      </c>
      <c r="M44" s="15">
        <v>11242980.59</v>
      </c>
      <c r="N44" s="15">
        <v>13330253.93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Z44" s="16">
        <f>E44+R44-'[1]связь с ИТОГ ДЕНЬГИ 2024'!M44</f>
        <v>0</v>
      </c>
      <c r="AA44" s="16">
        <f>H44+U44-'[1]связь с ИТОГ ДЕНЬГИ 2024'!L44</f>
        <v>0</v>
      </c>
      <c r="AB44" s="29">
        <f>N44+X44-'[1]связь с ИТОГ ДЕНЬГИ 2024'!Q44</f>
        <v>1212963.4699999969</v>
      </c>
    </row>
    <row r="45" spans="2:28" ht="15.6">
      <c r="B45" s="12" t="s">
        <v>46</v>
      </c>
      <c r="C45" s="15">
        <v>526</v>
      </c>
      <c r="D45" s="15">
        <v>23074</v>
      </c>
      <c r="E45" s="15">
        <v>23600</v>
      </c>
      <c r="F45" s="15">
        <v>1350.4565953168628</v>
      </c>
      <c r="G45" s="15">
        <v>59065.543404683136</v>
      </c>
      <c r="H45" s="15">
        <v>60416</v>
      </c>
      <c r="I45" s="15">
        <v>598.51883148237562</v>
      </c>
      <c r="J45" s="15">
        <v>27896.481168517625</v>
      </c>
      <c r="K45" s="15">
        <v>28495</v>
      </c>
      <c r="L45" s="15">
        <v>1510609.09</v>
      </c>
      <c r="M45" s="15">
        <v>32540569.299999997</v>
      </c>
      <c r="N45" s="15">
        <v>34051178.390000001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Z45" s="16">
        <f>E45+R45-'[1]связь с ИТОГ ДЕНЬГИ 2024'!M45</f>
        <v>0</v>
      </c>
      <c r="AA45" s="16">
        <f>H45+U45-'[1]связь с ИТОГ ДЕНЬГИ 2024'!L45</f>
        <v>0</v>
      </c>
      <c r="AB45" s="29">
        <f>N45+X45-'[1]связь с ИТОГ ДЕНЬГИ 2024'!Q45</f>
        <v>4711095.82</v>
      </c>
    </row>
    <row r="46" spans="2:28" ht="15.6">
      <c r="B46" s="12" t="s">
        <v>47</v>
      </c>
      <c r="C46" s="15">
        <v>4069</v>
      </c>
      <c r="D46" s="15">
        <v>1931</v>
      </c>
      <c r="E46" s="15">
        <v>6000</v>
      </c>
      <c r="F46" s="15">
        <v>11030.97728357698</v>
      </c>
      <c r="G46" s="15">
        <v>5169.0227164230182</v>
      </c>
      <c r="H46" s="15">
        <v>16199.999999999998</v>
      </c>
      <c r="I46" s="15">
        <v>5605.7800511508949</v>
      </c>
      <c r="J46" s="15">
        <v>3414.2199488491046</v>
      </c>
      <c r="K46" s="15">
        <v>9020</v>
      </c>
      <c r="L46" s="15">
        <v>8711909.129999999</v>
      </c>
      <c r="M46" s="15">
        <v>5010675.5599999996</v>
      </c>
      <c r="N46" s="15">
        <v>13722584.689999998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Z46" s="16">
        <f>E46+R46-'[1]связь с ИТОГ ДЕНЬГИ 2024'!M46</f>
        <v>0</v>
      </c>
      <c r="AA46" s="16">
        <f>H46+U46-'[1]связь с ИТОГ ДЕНЬГИ 2024'!L46</f>
        <v>0</v>
      </c>
      <c r="AB46" s="29">
        <f>N46+X46-'[1]связь с ИТОГ ДЕНЬГИ 2024'!Q46</f>
        <v>5811030.4699999979</v>
      </c>
    </row>
    <row r="47" spans="2:28" ht="15.6">
      <c r="B47" s="12" t="s">
        <v>48</v>
      </c>
      <c r="C47" s="15">
        <v>77</v>
      </c>
      <c r="D47" s="15">
        <v>8023</v>
      </c>
      <c r="E47" s="15">
        <v>8100</v>
      </c>
      <c r="F47" s="15">
        <v>209.49487750556793</v>
      </c>
      <c r="G47" s="15">
        <v>20850.505122494433</v>
      </c>
      <c r="H47" s="15">
        <v>21060</v>
      </c>
      <c r="I47" s="15">
        <v>0</v>
      </c>
      <c r="J47" s="15">
        <v>9941</v>
      </c>
      <c r="K47" s="15">
        <v>9941</v>
      </c>
      <c r="L47" s="15">
        <v>361266.26</v>
      </c>
      <c r="M47" s="15">
        <v>17422874.399999999</v>
      </c>
      <c r="N47" s="15">
        <v>17784140.66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Z47" s="16">
        <f>E47+R47-'[1]связь с ИТОГ ДЕНЬГИ 2024'!M47</f>
        <v>0</v>
      </c>
      <c r="AA47" s="16">
        <f>H47+U47-'[1]связь с ИТОГ ДЕНЬГИ 2024'!L47</f>
        <v>0</v>
      </c>
      <c r="AB47" s="29">
        <f>N47+X47-'[1]связь с ИТОГ ДЕНЬГИ 2024'!Q47</f>
        <v>5172227.620000001</v>
      </c>
    </row>
    <row r="48" spans="2:28" ht="15.6">
      <c r="B48" s="12" t="s">
        <v>49</v>
      </c>
      <c r="C48" s="15">
        <v>18147</v>
      </c>
      <c r="D48" s="15">
        <v>12553</v>
      </c>
      <c r="E48" s="15">
        <v>30700</v>
      </c>
      <c r="F48" s="15">
        <v>47748.901728738827</v>
      </c>
      <c r="G48" s="15">
        <v>32955.09827126118</v>
      </c>
      <c r="H48" s="15">
        <v>80704</v>
      </c>
      <c r="I48" s="15">
        <v>17955.20591039085</v>
      </c>
      <c r="J48" s="15">
        <v>13202.794089609153</v>
      </c>
      <c r="K48" s="15">
        <v>31158.000000000004</v>
      </c>
      <c r="L48" s="15">
        <v>26103425.43</v>
      </c>
      <c r="M48" s="15">
        <v>20781665.66</v>
      </c>
      <c r="N48" s="15">
        <v>46885091.090000004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Z48" s="16">
        <f>E48+R48-'[1]связь с ИТОГ ДЕНЬГИ 2024'!M48</f>
        <v>0</v>
      </c>
      <c r="AA48" s="16">
        <f>H48+U48-'[1]связь с ИТОГ ДЕНЬГИ 2024'!L48</f>
        <v>0</v>
      </c>
      <c r="AB48" s="29">
        <f>N48+X48-'[1]связь с ИТОГ ДЕНЬГИ 2024'!Q48</f>
        <v>5660846.8200000077</v>
      </c>
    </row>
    <row r="49" spans="2:28" ht="15.6">
      <c r="B49" s="12" t="s">
        <v>50</v>
      </c>
      <c r="C49" s="15">
        <v>28070</v>
      </c>
      <c r="D49" s="15">
        <v>104930</v>
      </c>
      <c r="E49" s="15">
        <v>133000</v>
      </c>
      <c r="F49" s="15">
        <v>75076.974919158238</v>
      </c>
      <c r="G49" s="15">
        <v>277373.02508084173</v>
      </c>
      <c r="H49" s="15">
        <v>352450</v>
      </c>
      <c r="I49" s="15">
        <v>25786.602054447463</v>
      </c>
      <c r="J49" s="15">
        <v>126789.39794555256</v>
      </c>
      <c r="K49" s="15">
        <v>152576.00000000003</v>
      </c>
      <c r="L49" s="15">
        <v>34549529.390000001</v>
      </c>
      <c r="M49" s="15">
        <v>153810605.11999997</v>
      </c>
      <c r="N49" s="15">
        <v>188360134.50999999</v>
      </c>
      <c r="P49" s="15">
        <v>0</v>
      </c>
      <c r="Q49" s="15">
        <v>0</v>
      </c>
      <c r="R49" s="15">
        <v>0</v>
      </c>
      <c r="S49" s="15">
        <v>0</v>
      </c>
      <c r="T49" s="15">
        <v>0</v>
      </c>
      <c r="U49" s="15">
        <v>0</v>
      </c>
      <c r="V49" s="15">
        <v>0</v>
      </c>
      <c r="W49" s="15">
        <v>0</v>
      </c>
      <c r="X49" s="15">
        <v>0</v>
      </c>
      <c r="Z49" s="16">
        <f>E49+R49-'[1]связь с ИТОГ ДЕНЬГИ 2024'!M49</f>
        <v>0</v>
      </c>
      <c r="AA49" s="16">
        <f>H49+U49-'[1]связь с ИТОГ ДЕНЬГИ 2024'!L49</f>
        <v>0</v>
      </c>
      <c r="AB49" s="29">
        <f>N49+X49-'[1]связь с ИТОГ ДЕНЬГИ 2024'!Q49</f>
        <v>23462096.00999999</v>
      </c>
    </row>
    <row r="50" spans="2:28" ht="15.6">
      <c r="B50" s="12" t="s">
        <v>51</v>
      </c>
      <c r="C50" s="15">
        <v>5476</v>
      </c>
      <c r="D50" s="15">
        <v>11524</v>
      </c>
      <c r="E50" s="15">
        <v>17000</v>
      </c>
      <c r="F50" s="15">
        <v>14287.787848032989</v>
      </c>
      <c r="G50" s="15">
        <v>29912.212151967011</v>
      </c>
      <c r="H50" s="15">
        <v>44200</v>
      </c>
      <c r="I50" s="15">
        <v>8744.6671438797421</v>
      </c>
      <c r="J50" s="15">
        <v>19665.332856120258</v>
      </c>
      <c r="K50" s="15">
        <v>28410</v>
      </c>
      <c r="L50" s="15">
        <v>7451302.9800000004</v>
      </c>
      <c r="M50" s="15">
        <v>14856969.120000001</v>
      </c>
      <c r="N50" s="15">
        <v>22308272.100000001</v>
      </c>
      <c r="P50" s="15">
        <v>0</v>
      </c>
      <c r="Q50" s="15">
        <v>0</v>
      </c>
      <c r="R50" s="15">
        <v>0</v>
      </c>
      <c r="S50" s="15">
        <v>0</v>
      </c>
      <c r="T50" s="15">
        <v>0</v>
      </c>
      <c r="U50" s="15">
        <v>0</v>
      </c>
      <c r="V50" s="15">
        <v>0</v>
      </c>
      <c r="W50" s="15">
        <v>0</v>
      </c>
      <c r="X50" s="15">
        <v>0</v>
      </c>
      <c r="Z50" s="16">
        <f>E50+R50-'[1]связь с ИТОГ ДЕНЬГИ 2024'!M50</f>
        <v>0</v>
      </c>
      <c r="AA50" s="16">
        <f>H50+U50-'[1]связь с ИТОГ ДЕНЬГИ 2024'!L50</f>
        <v>0</v>
      </c>
      <c r="AB50" s="29">
        <f>N50+X50-'[1]связь с ИТОГ ДЕНЬГИ 2024'!Q50</f>
        <v>2604666.700000003</v>
      </c>
    </row>
    <row r="51" spans="2:28" ht="15.6">
      <c r="B51" s="12" t="s">
        <v>52</v>
      </c>
      <c r="C51" s="15">
        <v>8991</v>
      </c>
      <c r="D51" s="15">
        <v>79309</v>
      </c>
      <c r="E51" s="15">
        <v>88300</v>
      </c>
      <c r="F51" s="15">
        <v>24522.326276541196</v>
      </c>
      <c r="G51" s="15">
        <v>214321.67372345881</v>
      </c>
      <c r="H51" s="15">
        <v>238844</v>
      </c>
      <c r="I51" s="15">
        <v>7071.3214107469639</v>
      </c>
      <c r="J51" s="15">
        <v>83462.678589253046</v>
      </c>
      <c r="K51" s="15">
        <v>90534.000000000015</v>
      </c>
      <c r="L51" s="15">
        <v>12402286.73</v>
      </c>
      <c r="M51" s="15">
        <v>118938539.92</v>
      </c>
      <c r="N51" s="15">
        <v>131340826.65000001</v>
      </c>
      <c r="P51" s="15">
        <v>0</v>
      </c>
      <c r="Q51" s="15">
        <v>0</v>
      </c>
      <c r="R51" s="15">
        <v>0</v>
      </c>
      <c r="S51" s="15">
        <v>0</v>
      </c>
      <c r="T51" s="15">
        <v>0</v>
      </c>
      <c r="U51" s="15">
        <v>0</v>
      </c>
      <c r="V51" s="15">
        <v>0</v>
      </c>
      <c r="W51" s="15">
        <v>0</v>
      </c>
      <c r="X51" s="15">
        <v>0</v>
      </c>
      <c r="Z51" s="16">
        <f>E51+R51-'[1]связь с ИТОГ ДЕНЬГИ 2024'!M51</f>
        <v>0</v>
      </c>
      <c r="AA51" s="16">
        <f>H51+U51-'[1]связь с ИТОГ ДЕНЬГИ 2024'!L51</f>
        <v>0</v>
      </c>
      <c r="AB51" s="29">
        <f>N51+X51-'[1]связь с ИТОГ ДЕНЬГИ 2024'!Q51</f>
        <v>20424486.780000001</v>
      </c>
    </row>
    <row r="52" spans="2:28" ht="15.6">
      <c r="B52" s="12" t="s">
        <v>53</v>
      </c>
      <c r="C52" s="15">
        <v>10178</v>
      </c>
      <c r="D52" s="15">
        <v>16122</v>
      </c>
      <c r="E52" s="15">
        <v>26300</v>
      </c>
      <c r="F52" s="15">
        <v>26341.130796444089</v>
      </c>
      <c r="G52" s="15">
        <v>42038.869203555907</v>
      </c>
      <c r="H52" s="15">
        <v>68380</v>
      </c>
      <c r="I52" s="15">
        <v>6321</v>
      </c>
      <c r="J52" s="15">
        <v>6536</v>
      </c>
      <c r="K52" s="15">
        <v>12857</v>
      </c>
      <c r="L52" s="15">
        <v>12491976.909999998</v>
      </c>
      <c r="M52" s="15">
        <v>21204546.809999999</v>
      </c>
      <c r="N52" s="15">
        <v>33696523.719999999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V52" s="15">
        <v>0</v>
      </c>
      <c r="W52" s="15">
        <v>0</v>
      </c>
      <c r="X52" s="15">
        <v>0</v>
      </c>
      <c r="Z52" s="16">
        <f>E52+R52-'[1]связь с ИТОГ ДЕНЬГИ 2024'!M52</f>
        <v>0</v>
      </c>
      <c r="AA52" s="16">
        <f>H52+U52-'[1]связь с ИТОГ ДЕНЬГИ 2024'!L52</f>
        <v>0</v>
      </c>
      <c r="AB52" s="29">
        <f>N52+X52-'[1]связь с ИТОГ ДЕНЬГИ 2024'!Q52</f>
        <v>1404656.4800000004</v>
      </c>
    </row>
    <row r="53" spans="2:28" ht="15.6">
      <c r="B53" s="12" t="s">
        <v>54</v>
      </c>
      <c r="C53" s="15">
        <v>1035</v>
      </c>
      <c r="D53" s="15">
        <v>13165</v>
      </c>
      <c r="E53" s="15">
        <v>14200</v>
      </c>
      <c r="F53" s="15">
        <v>2894.1625281138681</v>
      </c>
      <c r="G53" s="15">
        <v>37095.837471886131</v>
      </c>
      <c r="H53" s="15">
        <v>39990</v>
      </c>
      <c r="I53" s="15">
        <v>1089.2532981530344</v>
      </c>
      <c r="J53" s="15">
        <v>10876.746701846967</v>
      </c>
      <c r="K53" s="15">
        <v>11966.000000000002</v>
      </c>
      <c r="L53" s="15">
        <v>2084738.0053562005</v>
      </c>
      <c r="M53" s="15">
        <v>22622079.284643799</v>
      </c>
      <c r="N53" s="15">
        <v>24706817.289999999</v>
      </c>
      <c r="P53" s="15">
        <v>0</v>
      </c>
      <c r="Q53" s="15">
        <v>0</v>
      </c>
      <c r="R53" s="15">
        <v>0</v>
      </c>
      <c r="S53" s="15">
        <v>0</v>
      </c>
      <c r="T53" s="15">
        <v>0</v>
      </c>
      <c r="U53" s="15">
        <v>0</v>
      </c>
      <c r="V53" s="15">
        <v>0</v>
      </c>
      <c r="W53" s="15">
        <v>0</v>
      </c>
      <c r="X53" s="15">
        <v>0</v>
      </c>
      <c r="Z53" s="16">
        <f>E53+R53-'[1]связь с ИТОГ ДЕНЬГИ 2024'!M53</f>
        <v>0</v>
      </c>
      <c r="AA53" s="16">
        <f>H53+U53-'[1]связь с ИТОГ ДЕНЬГИ 2024'!L53</f>
        <v>0</v>
      </c>
      <c r="AB53" s="29">
        <f>N53+X53-'[1]связь с ИТОГ ДЕНЬГИ 2024'!Q53</f>
        <v>5198103.1700000018</v>
      </c>
    </row>
    <row r="54" spans="2:28" ht="15.6">
      <c r="B54" s="12" t="s">
        <v>55</v>
      </c>
      <c r="C54" s="15">
        <v>7802</v>
      </c>
      <c r="D54" s="15">
        <v>3198</v>
      </c>
      <c r="E54" s="15">
        <v>11000</v>
      </c>
      <c r="F54" s="15">
        <v>20048.930802431121</v>
      </c>
      <c r="G54" s="15">
        <v>7891.0691975688796</v>
      </c>
      <c r="H54" s="15">
        <v>27940</v>
      </c>
      <c r="I54" s="15">
        <v>3558.4186046511627</v>
      </c>
      <c r="J54" s="15">
        <v>4527.5813953488368</v>
      </c>
      <c r="K54" s="15">
        <v>8086</v>
      </c>
      <c r="L54" s="15">
        <v>11132205.279999999</v>
      </c>
      <c r="M54" s="15">
        <v>5466781.1900000004</v>
      </c>
      <c r="N54" s="15">
        <v>16598986.469999999</v>
      </c>
      <c r="P54" s="15">
        <v>0</v>
      </c>
      <c r="Q54" s="15">
        <v>0</v>
      </c>
      <c r="R54" s="15">
        <v>0</v>
      </c>
      <c r="S54" s="15">
        <v>0</v>
      </c>
      <c r="T54" s="15">
        <v>0</v>
      </c>
      <c r="U54" s="15">
        <v>0</v>
      </c>
      <c r="V54" s="15">
        <v>0</v>
      </c>
      <c r="W54" s="15">
        <v>0</v>
      </c>
      <c r="X54" s="15">
        <v>0</v>
      </c>
      <c r="Z54" s="16">
        <f>E54+R54-'[1]связь с ИТОГ ДЕНЬГИ 2024'!M54</f>
        <v>0</v>
      </c>
      <c r="AA54" s="16">
        <f>H54+U54-'[1]связь с ИТОГ ДЕНЬГИ 2024'!L54</f>
        <v>0</v>
      </c>
      <c r="AB54" s="29">
        <f>N54+X54-'[1]связь с ИТОГ ДЕНЬГИ 2024'!Q54</f>
        <v>2590481.6899999995</v>
      </c>
    </row>
    <row r="55" spans="2:28" ht="15.6">
      <c r="B55" s="12" t="s">
        <v>56</v>
      </c>
      <c r="C55" s="15">
        <v>41803</v>
      </c>
      <c r="D55" s="15">
        <v>55507</v>
      </c>
      <c r="E55" s="15">
        <v>97310</v>
      </c>
      <c r="F55" s="15">
        <v>93212.831706044351</v>
      </c>
      <c r="G55" s="15">
        <v>123596.16829395565</v>
      </c>
      <c r="H55" s="15">
        <v>216809</v>
      </c>
      <c r="I55" s="15">
        <v>3951.9999999999995</v>
      </c>
      <c r="J55" s="15">
        <v>6916</v>
      </c>
      <c r="K55" s="15">
        <v>10868</v>
      </c>
      <c r="L55" s="15">
        <v>54991351.420000002</v>
      </c>
      <c r="M55" s="15">
        <v>71566072.980000004</v>
      </c>
      <c r="N55" s="15">
        <v>126557424.40000001</v>
      </c>
      <c r="P55" s="15">
        <v>0</v>
      </c>
      <c r="Q55" s="15">
        <v>0</v>
      </c>
      <c r="R55" s="15">
        <v>0</v>
      </c>
      <c r="S55" s="15">
        <v>0</v>
      </c>
      <c r="T55" s="15">
        <v>0</v>
      </c>
      <c r="U55" s="15">
        <v>0</v>
      </c>
      <c r="V55" s="15">
        <v>0</v>
      </c>
      <c r="W55" s="15">
        <v>0</v>
      </c>
      <c r="X55" s="15">
        <v>0</v>
      </c>
      <c r="Z55" s="16">
        <f>E55+R55-'[1]связь с ИТОГ ДЕНЬГИ 2024'!M55</f>
        <v>0</v>
      </c>
      <c r="AA55" s="16">
        <f>H55+U55-'[1]связь с ИТОГ ДЕНЬГИ 2024'!L55</f>
        <v>0</v>
      </c>
      <c r="AB55" s="29">
        <f>N55+X55-'[1]связь с ИТОГ ДЕНЬГИ 2024'!Q55</f>
        <v>6936537.9800000191</v>
      </c>
    </row>
    <row r="56" spans="2:28" ht="15.6">
      <c r="B56" s="12" t="s">
        <v>57</v>
      </c>
      <c r="C56" s="15">
        <v>1382</v>
      </c>
      <c r="D56" s="15">
        <v>21618</v>
      </c>
      <c r="E56" s="15">
        <v>23000</v>
      </c>
      <c r="F56" s="15">
        <v>3627.8698742639754</v>
      </c>
      <c r="G56" s="15">
        <v>57535.130125736025</v>
      </c>
      <c r="H56" s="15">
        <v>61163</v>
      </c>
      <c r="I56" s="15">
        <v>1908.8366422849183</v>
      </c>
      <c r="J56" s="15">
        <v>21021.163357715086</v>
      </c>
      <c r="K56" s="15">
        <v>22930.000000000004</v>
      </c>
      <c r="L56" s="15">
        <v>2677194.62</v>
      </c>
      <c r="M56" s="15">
        <v>28898978.879999999</v>
      </c>
      <c r="N56" s="15">
        <v>31576173.5</v>
      </c>
      <c r="P56" s="15">
        <v>11</v>
      </c>
      <c r="Q56" s="15">
        <v>174</v>
      </c>
      <c r="R56" s="15">
        <v>185</v>
      </c>
      <c r="S56" s="15">
        <v>132</v>
      </c>
      <c r="T56" s="15">
        <v>2088</v>
      </c>
      <c r="U56" s="15">
        <v>2220</v>
      </c>
      <c r="V56" s="15">
        <v>233575.57</v>
      </c>
      <c r="W56" s="15">
        <v>4091414.28</v>
      </c>
      <c r="X56" s="15">
        <v>4324989.8499999996</v>
      </c>
      <c r="Z56" s="16">
        <f>E56+R56-'[1]связь с ИТОГ ДЕНЬГИ 2024'!M56</f>
        <v>0</v>
      </c>
      <c r="AA56" s="16">
        <f>H56+U56-'[1]связь с ИТОГ ДЕНЬГИ 2024'!L56</f>
        <v>0</v>
      </c>
      <c r="AB56" s="29">
        <f>N56+X56-'[1]связь с ИТОГ ДЕНЬГИ 2024'!Q56</f>
        <v>-242059.11999999732</v>
      </c>
    </row>
    <row r="57" spans="2:28" ht="15.6">
      <c r="B57" s="12" t="s">
        <v>58</v>
      </c>
      <c r="C57" s="15">
        <v>11940</v>
      </c>
      <c r="D57" s="15">
        <v>6760</v>
      </c>
      <c r="E57" s="15">
        <v>18700</v>
      </c>
      <c r="F57" s="15">
        <v>31313.057370786471</v>
      </c>
      <c r="G57" s="15">
        <v>17738.942629213532</v>
      </c>
      <c r="H57" s="15">
        <v>49052</v>
      </c>
      <c r="I57" s="15">
        <v>8516.2621259029929</v>
      </c>
      <c r="J57" s="15">
        <v>4729.7378740970071</v>
      </c>
      <c r="K57" s="15">
        <v>13246</v>
      </c>
      <c r="L57" s="15">
        <v>11151343.870000001</v>
      </c>
      <c r="M57" s="15">
        <v>7322450.1200000001</v>
      </c>
      <c r="N57" s="15">
        <v>18473793.990000002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v>0</v>
      </c>
      <c r="Z57" s="16">
        <f>E57+R57-'[1]связь с ИТОГ ДЕНЬГИ 2024'!M57</f>
        <v>0</v>
      </c>
      <c r="AA57" s="16">
        <f>H57+U57-'[1]связь с ИТОГ ДЕНЬГИ 2024'!L57</f>
        <v>0</v>
      </c>
      <c r="AB57" s="29">
        <f>N57+X57-'[1]связь с ИТОГ ДЕНЬГИ 2024'!Q57</f>
        <v>-7318780.879999999</v>
      </c>
    </row>
    <row r="58" spans="2:28" ht="15.6">
      <c r="B58" s="12" t="s">
        <v>59</v>
      </c>
      <c r="C58" s="15">
        <v>5142</v>
      </c>
      <c r="D58" s="15">
        <v>2938</v>
      </c>
      <c r="E58" s="15">
        <v>8080</v>
      </c>
      <c r="F58" s="15">
        <v>13973.844987606175</v>
      </c>
      <c r="G58" s="15">
        <v>7842.1550123938259</v>
      </c>
      <c r="H58" s="15">
        <v>21816</v>
      </c>
      <c r="I58" s="15">
        <v>5321.8933717579248</v>
      </c>
      <c r="J58" s="15">
        <v>4234.1066282420743</v>
      </c>
      <c r="K58" s="15">
        <v>9556</v>
      </c>
      <c r="L58" s="15">
        <v>7413817.3899999997</v>
      </c>
      <c r="M58" s="15">
        <v>6263817.96</v>
      </c>
      <c r="N58" s="15">
        <v>13677635.35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W58" s="15">
        <v>0</v>
      </c>
      <c r="X58" s="15">
        <v>0</v>
      </c>
      <c r="Z58" s="16">
        <f>E58+R58-'[1]связь с ИТОГ ДЕНЬГИ 2024'!M58</f>
        <v>0</v>
      </c>
      <c r="AA58" s="16">
        <f>H58+U58-'[1]связь с ИТОГ ДЕНЬГИ 2024'!L58</f>
        <v>0</v>
      </c>
      <c r="AB58" s="29">
        <f>N58+X58-'[1]связь с ИТОГ ДЕНЬГИ 2024'!Q58</f>
        <v>4384349.84</v>
      </c>
    </row>
    <row r="59" spans="2:28" ht="15.6">
      <c r="B59" s="12" t="s">
        <v>60</v>
      </c>
      <c r="C59" s="15">
        <v>12651</v>
      </c>
      <c r="D59" s="15">
        <v>1349</v>
      </c>
      <c r="E59" s="15">
        <v>14000</v>
      </c>
      <c r="F59" s="15">
        <v>32777.215906318612</v>
      </c>
      <c r="G59" s="15">
        <v>3622.7840936813855</v>
      </c>
      <c r="H59" s="15">
        <v>36400</v>
      </c>
      <c r="I59" s="15">
        <v>12289</v>
      </c>
      <c r="J59" s="15">
        <v>0</v>
      </c>
      <c r="K59" s="15">
        <v>12289</v>
      </c>
      <c r="L59" s="15">
        <v>16969160.27</v>
      </c>
      <c r="M59" s="15">
        <v>3135310.39</v>
      </c>
      <c r="N59" s="15">
        <v>20104470.66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15">
        <v>0</v>
      </c>
      <c r="W59" s="15">
        <v>0</v>
      </c>
      <c r="X59" s="15">
        <v>0</v>
      </c>
      <c r="Z59" s="16">
        <f>E59+R59-'[1]связь с ИТОГ ДЕНЬГИ 2024'!M59</f>
        <v>0</v>
      </c>
      <c r="AA59" s="16">
        <f>H59+U59-'[1]связь с ИТОГ ДЕНЬГИ 2024'!L59</f>
        <v>0</v>
      </c>
      <c r="AB59" s="29">
        <f>N59+X59-'[1]связь с ИТОГ ДЕНЬГИ 2024'!Q59</f>
        <v>1800881.379999999</v>
      </c>
    </row>
    <row r="60" spans="2:28" ht="15.6">
      <c r="B60" s="12" t="s">
        <v>61</v>
      </c>
      <c r="C60" s="15">
        <v>4412</v>
      </c>
      <c r="D60" s="15">
        <v>9188</v>
      </c>
      <c r="E60" s="15">
        <v>13600</v>
      </c>
      <c r="F60" s="15">
        <v>11485.378295303735</v>
      </c>
      <c r="G60" s="15">
        <v>23929.621704696263</v>
      </c>
      <c r="H60" s="15">
        <v>35415</v>
      </c>
      <c r="I60" s="15">
        <v>2513.1063829787231</v>
      </c>
      <c r="J60" s="15">
        <v>5136.8936170212764</v>
      </c>
      <c r="K60" s="15">
        <v>7650</v>
      </c>
      <c r="L60" s="15">
        <v>9476674.3300000001</v>
      </c>
      <c r="M60" s="15">
        <v>17548599.039999999</v>
      </c>
      <c r="N60" s="15">
        <v>27025273.369999997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V60" s="15">
        <v>0</v>
      </c>
      <c r="W60" s="15">
        <v>0</v>
      </c>
      <c r="X60" s="15">
        <v>0</v>
      </c>
      <c r="Z60" s="16">
        <f>E60+R60-'[1]связь с ИТОГ ДЕНЬГИ 2024'!M60</f>
        <v>0</v>
      </c>
      <c r="AA60" s="16">
        <f>H60+U60-'[1]связь с ИТОГ ДЕНЬГИ 2024'!L60</f>
        <v>0</v>
      </c>
      <c r="AB60" s="29">
        <f>N60+X60-'[1]связь с ИТОГ ДЕНЬГИ 2024'!Q60</f>
        <v>9231018.9899999984</v>
      </c>
    </row>
    <row r="61" spans="2:28" ht="15.6">
      <c r="B61" s="12" t="s">
        <v>62</v>
      </c>
      <c r="C61" s="15">
        <v>7580</v>
      </c>
      <c r="D61" s="15">
        <v>5423</v>
      </c>
      <c r="E61" s="15">
        <v>13003</v>
      </c>
      <c r="F61" s="15">
        <v>20563.901067058508</v>
      </c>
      <c r="G61" s="15">
        <v>14224.09893294149</v>
      </c>
      <c r="H61" s="15">
        <v>34788</v>
      </c>
      <c r="I61" s="15">
        <v>3408.6542655548433</v>
      </c>
      <c r="J61" s="15">
        <v>5849.3457344451572</v>
      </c>
      <c r="K61" s="15">
        <v>9258</v>
      </c>
      <c r="L61" s="15">
        <v>10229311.569999998</v>
      </c>
      <c r="M61" s="15">
        <v>9713793.7700000014</v>
      </c>
      <c r="N61" s="15">
        <v>19943105.34</v>
      </c>
      <c r="P61" s="15">
        <v>0</v>
      </c>
      <c r="Q61" s="15">
        <v>0</v>
      </c>
      <c r="R61" s="15">
        <v>0</v>
      </c>
      <c r="S61" s="15">
        <v>0</v>
      </c>
      <c r="T61" s="15">
        <v>0</v>
      </c>
      <c r="U61" s="15">
        <v>0</v>
      </c>
      <c r="V61" s="15">
        <v>0</v>
      </c>
      <c r="W61" s="15">
        <v>0</v>
      </c>
      <c r="X61" s="15">
        <v>0</v>
      </c>
      <c r="Z61" s="16">
        <f>E61+R61-'[1]связь с ИТОГ ДЕНЬГИ 2024'!M61</f>
        <v>0</v>
      </c>
      <c r="AA61" s="16">
        <f>H61+U61-'[1]связь с ИТОГ ДЕНЬГИ 2024'!L61</f>
        <v>0</v>
      </c>
      <c r="AB61" s="29">
        <f>N61+X61-'[1]связь с ИТОГ ДЕНЬГИ 2024'!Q61</f>
        <v>2100847.6869500019</v>
      </c>
    </row>
    <row r="62" spans="2:28">
      <c r="B62" s="17" t="s">
        <v>63</v>
      </c>
      <c r="C62" s="15">
        <v>206624</v>
      </c>
      <c r="D62" s="15">
        <v>474569</v>
      </c>
      <c r="E62" s="15">
        <v>681193</v>
      </c>
      <c r="F62" s="15">
        <v>523980.56217032595</v>
      </c>
      <c r="G62" s="15">
        <v>1219966.437829674</v>
      </c>
      <c r="H62" s="15">
        <v>1743947</v>
      </c>
      <c r="I62" s="15">
        <v>154775.30290426439</v>
      </c>
      <c r="J62" s="15">
        <v>418414.69709573558</v>
      </c>
      <c r="K62" s="15">
        <v>573190</v>
      </c>
      <c r="L62" s="15">
        <v>285467262.07535619</v>
      </c>
      <c r="M62" s="15">
        <v>717112676.94464386</v>
      </c>
      <c r="N62" s="15">
        <v>1002579939.0200001</v>
      </c>
      <c r="P62" s="15">
        <v>11</v>
      </c>
      <c r="Q62" s="15">
        <v>174</v>
      </c>
      <c r="R62" s="15">
        <v>185</v>
      </c>
      <c r="S62" s="15">
        <v>132</v>
      </c>
      <c r="T62" s="15">
        <v>2088</v>
      </c>
      <c r="U62" s="15">
        <v>2220</v>
      </c>
      <c r="V62" s="15">
        <v>233575.57</v>
      </c>
      <c r="W62" s="15">
        <v>4091414.28</v>
      </c>
      <c r="X62" s="15">
        <v>4324989.8499999996</v>
      </c>
      <c r="Z62" s="16">
        <f>E62+R62-'[1]связь с ИТОГ ДЕНЬГИ 2024'!M62</f>
        <v>0</v>
      </c>
      <c r="AA62" s="16">
        <f>H62+U62-'[1]связь с ИТОГ ДЕНЬГИ 2024'!L62</f>
        <v>0</v>
      </c>
      <c r="AB62" s="29">
        <f>N62+X62-'[1]связь с ИТОГ ДЕНЬГИ 2024'!Q62</f>
        <v>126928236.27695036</v>
      </c>
    </row>
    <row r="63" spans="2:28" ht="15.6">
      <c r="B63" s="12" t="s">
        <v>64</v>
      </c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P63" s="15"/>
      <c r="Q63" s="15"/>
      <c r="R63" s="15"/>
      <c r="S63" s="15"/>
      <c r="T63" s="15"/>
      <c r="U63" s="15"/>
      <c r="V63" s="15"/>
      <c r="W63" s="15"/>
      <c r="X63" s="15"/>
      <c r="Z63" s="16">
        <f>E63+R63-'[1]связь с ИТОГ ДЕНЬГИ 2024'!M63</f>
        <v>0</v>
      </c>
      <c r="AA63" s="16">
        <f>H63+U63-'[1]связь с ИТОГ ДЕНЬГИ 2024'!L63</f>
        <v>0</v>
      </c>
      <c r="AB63" s="29">
        <f>N63+X63-'[1]связь с ИТОГ ДЕНЬГИ 2024'!Q63</f>
        <v>0</v>
      </c>
    </row>
    <row r="64" spans="2:28" ht="15.6">
      <c r="B64" s="20" t="s">
        <v>65</v>
      </c>
      <c r="C64" s="15">
        <v>3952</v>
      </c>
      <c r="D64" s="15">
        <v>7548</v>
      </c>
      <c r="E64" s="15">
        <v>11500</v>
      </c>
      <c r="F64" s="15">
        <v>10744.97252173913</v>
      </c>
      <c r="G64" s="15">
        <v>20522.027478260869</v>
      </c>
      <c r="H64" s="15">
        <v>31267</v>
      </c>
      <c r="I64" s="15">
        <v>0</v>
      </c>
      <c r="J64" s="15">
        <v>0</v>
      </c>
      <c r="K64" s="15">
        <v>0</v>
      </c>
      <c r="L64" s="15">
        <v>5089239.53</v>
      </c>
      <c r="M64" s="15">
        <v>9621759.2799999993</v>
      </c>
      <c r="N64" s="15">
        <v>14710998.809999999</v>
      </c>
      <c r="P64" s="15">
        <v>0</v>
      </c>
      <c r="Q64" s="15">
        <v>0</v>
      </c>
      <c r="R64" s="15">
        <v>0</v>
      </c>
      <c r="S64" s="15">
        <v>0</v>
      </c>
      <c r="T64" s="15">
        <v>0</v>
      </c>
      <c r="U64" s="15">
        <v>0</v>
      </c>
      <c r="V64" s="15">
        <v>0</v>
      </c>
      <c r="W64" s="15">
        <v>0</v>
      </c>
      <c r="X64" s="15">
        <v>0</v>
      </c>
      <c r="Z64" s="16">
        <f>E64+R64-'[1]связь с ИТОГ ДЕНЬГИ 2024'!M64</f>
        <v>0</v>
      </c>
      <c r="AA64" s="16">
        <f>H64+U64-'[1]связь с ИТОГ ДЕНЬГИ 2024'!L64</f>
        <v>0</v>
      </c>
      <c r="AB64" s="29">
        <f>N64+X64-'[1]связь с ИТОГ ДЕНЬГИ 2024'!Q64</f>
        <v>7.0000000298023224E-2</v>
      </c>
    </row>
    <row r="65" spans="2:28" ht="15.6">
      <c r="B65" s="21" t="s">
        <v>66</v>
      </c>
      <c r="C65" s="15">
        <v>0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P65" s="15">
        <v>7</v>
      </c>
      <c r="Q65" s="15">
        <v>15</v>
      </c>
      <c r="R65" s="15">
        <v>22</v>
      </c>
      <c r="S65" s="15">
        <v>84</v>
      </c>
      <c r="T65" s="15">
        <v>180</v>
      </c>
      <c r="U65" s="15">
        <v>264</v>
      </c>
      <c r="V65" s="15">
        <v>173604.54</v>
      </c>
      <c r="W65" s="15">
        <v>325177.81</v>
      </c>
      <c r="X65" s="15">
        <v>498782.35</v>
      </c>
      <c r="Z65" s="16">
        <f>E65+R65-'[1]связь с ИТОГ ДЕНЬГИ 2024'!M65</f>
        <v>0</v>
      </c>
      <c r="AA65" s="16">
        <f>H65+U65-'[1]связь с ИТОГ ДЕНЬГИ 2024'!L65</f>
        <v>0</v>
      </c>
      <c r="AB65" s="29">
        <f>N65+X65-'[1]связь с ИТОГ ДЕНЬГИ 2024'!Q65</f>
        <v>0</v>
      </c>
    </row>
    <row r="66" spans="2:28" ht="15.6" hidden="1">
      <c r="B66" s="21" t="s">
        <v>67</v>
      </c>
      <c r="C66" s="15">
        <v>0</v>
      </c>
      <c r="D66" s="15">
        <v>0</v>
      </c>
      <c r="E66" s="15">
        <v>0</v>
      </c>
      <c r="F66" s="15">
        <v>0</v>
      </c>
      <c r="G66" s="15">
        <v>0</v>
      </c>
      <c r="H66" s="15">
        <v>0</v>
      </c>
      <c r="I66" s="15">
        <v>0</v>
      </c>
      <c r="J66" s="15">
        <v>0</v>
      </c>
      <c r="K66" s="15">
        <v>0</v>
      </c>
      <c r="L66" s="15">
        <v>0</v>
      </c>
      <c r="M66" s="15">
        <v>0</v>
      </c>
      <c r="N66" s="15">
        <v>0</v>
      </c>
      <c r="P66" s="15">
        <v>0</v>
      </c>
      <c r="Q66" s="15">
        <v>0</v>
      </c>
      <c r="R66" s="15">
        <v>0</v>
      </c>
      <c r="S66" s="15">
        <v>0</v>
      </c>
      <c r="T66" s="15">
        <v>0</v>
      </c>
      <c r="U66" s="15">
        <v>0</v>
      </c>
      <c r="V66" s="15">
        <v>0</v>
      </c>
      <c r="W66" s="15">
        <v>0</v>
      </c>
      <c r="X66" s="15">
        <v>0</v>
      </c>
      <c r="Z66" s="16">
        <f>E66+R66-'[1]связь с ИТОГ ДЕНЬГИ 2024'!M66</f>
        <v>0</v>
      </c>
      <c r="AA66" s="16">
        <f>H66+U66-'[1]связь с ИТОГ ДЕНЬГИ 2024'!L66</f>
        <v>0</v>
      </c>
      <c r="AB66" s="29">
        <f>N66+X66-'[1]связь с ИТОГ ДЕНЬГИ 2024'!Q66</f>
        <v>0</v>
      </c>
    </row>
    <row r="67" spans="2:28" ht="15.6" hidden="1">
      <c r="B67" s="21" t="s">
        <v>68</v>
      </c>
      <c r="C67" s="15">
        <v>0</v>
      </c>
      <c r="D67" s="15">
        <v>0</v>
      </c>
      <c r="E67" s="15">
        <v>0</v>
      </c>
      <c r="F67" s="15">
        <v>0</v>
      </c>
      <c r="G67" s="15">
        <v>0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P67" s="15">
        <v>0</v>
      </c>
      <c r="Q67" s="15">
        <v>0</v>
      </c>
      <c r="R67" s="15">
        <v>0</v>
      </c>
      <c r="S67" s="15">
        <v>0</v>
      </c>
      <c r="T67" s="15">
        <v>0</v>
      </c>
      <c r="U67" s="15">
        <v>0</v>
      </c>
      <c r="V67" s="15">
        <v>0</v>
      </c>
      <c r="W67" s="15">
        <v>0</v>
      </c>
      <c r="X67" s="15">
        <v>0</v>
      </c>
      <c r="Z67" s="16">
        <f>E67+R67-'[1]связь с ИТОГ ДЕНЬГИ 2024'!M67</f>
        <v>0</v>
      </c>
      <c r="AA67" s="16">
        <f>H67+U67-'[1]связь с ИТОГ ДЕНЬГИ 2024'!L67</f>
        <v>0</v>
      </c>
      <c r="AB67" s="29">
        <f>N67+X67-'[1]связь с ИТОГ ДЕНЬГИ 2024'!Q67</f>
        <v>0</v>
      </c>
    </row>
    <row r="68" spans="2:28" ht="15.6" hidden="1">
      <c r="B68" s="21" t="s">
        <v>69</v>
      </c>
      <c r="C68" s="15">
        <v>0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15">
        <v>0</v>
      </c>
      <c r="M68" s="15">
        <v>0</v>
      </c>
      <c r="N68" s="15">
        <v>0</v>
      </c>
      <c r="P68" s="15">
        <v>0</v>
      </c>
      <c r="Q68" s="15">
        <v>0</v>
      </c>
      <c r="R68" s="15">
        <v>0</v>
      </c>
      <c r="S68" s="15">
        <v>0</v>
      </c>
      <c r="T68" s="15">
        <v>0</v>
      </c>
      <c r="U68" s="15">
        <v>0</v>
      </c>
      <c r="V68" s="15">
        <v>0</v>
      </c>
      <c r="W68" s="15">
        <v>0</v>
      </c>
      <c r="X68" s="15">
        <v>0</v>
      </c>
      <c r="Z68" s="16">
        <f>E68+R68-'[1]связь с ИТОГ ДЕНЬГИ 2024'!M68</f>
        <v>0</v>
      </c>
      <c r="AA68" s="16">
        <f>H68+U68-'[1]связь с ИТОГ ДЕНЬГИ 2024'!L68</f>
        <v>0</v>
      </c>
      <c r="AB68" s="29">
        <f>N68+X68-'[1]связь с ИТОГ ДЕНЬГИ 2024'!Q68</f>
        <v>0</v>
      </c>
    </row>
    <row r="69" spans="2:28" ht="15.6" hidden="1">
      <c r="B69" s="14" t="s">
        <v>70</v>
      </c>
      <c r="C69" s="15">
        <v>0</v>
      </c>
      <c r="D69" s="15">
        <v>0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5">
        <v>0</v>
      </c>
      <c r="K69" s="15">
        <v>0</v>
      </c>
      <c r="L69" s="15">
        <v>0</v>
      </c>
      <c r="M69" s="15">
        <v>0</v>
      </c>
      <c r="N69" s="15">
        <v>0</v>
      </c>
      <c r="P69" s="15">
        <v>0</v>
      </c>
      <c r="Q69" s="15">
        <v>0</v>
      </c>
      <c r="R69" s="15">
        <v>0</v>
      </c>
      <c r="S69" s="15">
        <v>0</v>
      </c>
      <c r="T69" s="15">
        <v>0</v>
      </c>
      <c r="U69" s="15">
        <v>0</v>
      </c>
      <c r="V69" s="15">
        <v>0</v>
      </c>
      <c r="W69" s="15">
        <v>0</v>
      </c>
      <c r="X69" s="15">
        <v>0</v>
      </c>
      <c r="Z69" s="16">
        <f>E69+R69-'[1]связь с ИТОГ ДЕНЬГИ 2024'!M69</f>
        <v>0</v>
      </c>
      <c r="AA69" s="16">
        <f>H69+U69-'[1]связь с ИТОГ ДЕНЬГИ 2024'!L69</f>
        <v>0</v>
      </c>
      <c r="AB69" s="29">
        <f>N69+X69-'[1]связь с ИТОГ ДЕНЬГИ 2024'!Q69</f>
        <v>0</v>
      </c>
    </row>
    <row r="70" spans="2:28" ht="15.6" hidden="1">
      <c r="B70" s="14" t="s">
        <v>71</v>
      </c>
      <c r="C70" s="15">
        <v>0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P70" s="15">
        <v>0</v>
      </c>
      <c r="Q70" s="15">
        <v>0</v>
      </c>
      <c r="R70" s="15">
        <v>0</v>
      </c>
      <c r="S70" s="15">
        <v>0</v>
      </c>
      <c r="T70" s="15">
        <v>0</v>
      </c>
      <c r="U70" s="15">
        <v>0</v>
      </c>
      <c r="V70" s="15">
        <v>0</v>
      </c>
      <c r="W70" s="15">
        <v>0</v>
      </c>
      <c r="X70" s="15">
        <v>0</v>
      </c>
      <c r="Z70" s="16">
        <f>E70+R70-'[1]связь с ИТОГ ДЕНЬГИ 2024'!M70</f>
        <v>0</v>
      </c>
      <c r="AA70" s="16">
        <f>H70+U70-'[1]связь с ИТОГ ДЕНЬГИ 2024'!L70</f>
        <v>0</v>
      </c>
      <c r="AB70" s="29">
        <f>N70+X70-'[1]связь с ИТОГ ДЕНЬГИ 2024'!Q70</f>
        <v>0</v>
      </c>
    </row>
    <row r="71" spans="2:28" ht="15.6" hidden="1">
      <c r="B71" s="14" t="s">
        <v>72</v>
      </c>
      <c r="C71" s="15">
        <v>0</v>
      </c>
      <c r="D71" s="15">
        <v>0</v>
      </c>
      <c r="E71" s="15">
        <v>0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P71" s="15">
        <v>0</v>
      </c>
      <c r="Q71" s="15">
        <v>0</v>
      </c>
      <c r="R71" s="15">
        <v>0</v>
      </c>
      <c r="S71" s="15">
        <v>0</v>
      </c>
      <c r="T71" s="15">
        <v>0</v>
      </c>
      <c r="U71" s="15">
        <v>0</v>
      </c>
      <c r="V71" s="15">
        <v>0</v>
      </c>
      <c r="W71" s="15">
        <v>0</v>
      </c>
      <c r="X71" s="15">
        <v>0</v>
      </c>
      <c r="Z71" s="16">
        <f>E71+R71-'[1]связь с ИТОГ ДЕНЬГИ 2024'!M71</f>
        <v>0</v>
      </c>
      <c r="AA71" s="16">
        <f>H71+U71-'[1]связь с ИТОГ ДЕНЬГИ 2024'!L71</f>
        <v>0</v>
      </c>
      <c r="AB71" s="29">
        <f>N71+X71-'[1]связь с ИТОГ ДЕНЬГИ 2024'!Q71</f>
        <v>0</v>
      </c>
    </row>
    <row r="72" spans="2:28" ht="15.6" hidden="1">
      <c r="B72" s="21" t="s">
        <v>73</v>
      </c>
      <c r="C72" s="15">
        <v>0</v>
      </c>
      <c r="D72" s="15">
        <v>0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  <c r="J72" s="15">
        <v>0</v>
      </c>
      <c r="K72" s="15">
        <v>0</v>
      </c>
      <c r="L72" s="15">
        <v>0</v>
      </c>
      <c r="M72" s="15">
        <v>0</v>
      </c>
      <c r="N72" s="15">
        <v>0</v>
      </c>
      <c r="P72" s="15">
        <v>0</v>
      </c>
      <c r="Q72" s="15">
        <v>0</v>
      </c>
      <c r="R72" s="15">
        <v>0</v>
      </c>
      <c r="S72" s="15">
        <v>0</v>
      </c>
      <c r="T72" s="15">
        <v>0</v>
      </c>
      <c r="U72" s="15">
        <v>0</v>
      </c>
      <c r="V72" s="15">
        <v>0</v>
      </c>
      <c r="W72" s="15">
        <v>0</v>
      </c>
      <c r="X72" s="15">
        <v>0</v>
      </c>
      <c r="Z72" s="16">
        <f>E72+R72-'[1]связь с ИТОГ ДЕНЬГИ 2024'!M72</f>
        <v>0</v>
      </c>
      <c r="AA72" s="16">
        <f>H72+U72-'[1]связь с ИТОГ ДЕНЬГИ 2024'!L72</f>
        <v>0</v>
      </c>
      <c r="AB72" s="29">
        <f>N72+X72-'[1]связь с ИТОГ ДЕНЬГИ 2024'!Q72</f>
        <v>0</v>
      </c>
    </row>
    <row r="73" spans="2:28" ht="15.6" hidden="1">
      <c r="B73" s="14" t="s">
        <v>74</v>
      </c>
      <c r="C73" s="15">
        <v>0</v>
      </c>
      <c r="D73" s="15">
        <v>0</v>
      </c>
      <c r="E73" s="15">
        <v>0</v>
      </c>
      <c r="F73" s="15">
        <v>0</v>
      </c>
      <c r="G73" s="15">
        <v>0</v>
      </c>
      <c r="H73" s="15">
        <v>0</v>
      </c>
      <c r="I73" s="15">
        <v>0</v>
      </c>
      <c r="J73" s="15">
        <v>0</v>
      </c>
      <c r="K73" s="15">
        <v>0</v>
      </c>
      <c r="L73" s="15">
        <v>0</v>
      </c>
      <c r="M73" s="15">
        <v>0</v>
      </c>
      <c r="N73" s="15">
        <v>0</v>
      </c>
      <c r="P73" s="15">
        <v>0</v>
      </c>
      <c r="Q73" s="15">
        <v>0</v>
      </c>
      <c r="R73" s="15">
        <v>0</v>
      </c>
      <c r="S73" s="15">
        <v>0</v>
      </c>
      <c r="T73" s="15">
        <v>0</v>
      </c>
      <c r="U73" s="15">
        <v>0</v>
      </c>
      <c r="V73" s="15">
        <v>0</v>
      </c>
      <c r="W73" s="15">
        <v>0</v>
      </c>
      <c r="X73" s="15">
        <v>0</v>
      </c>
      <c r="Z73" s="16">
        <f>E73+R73-'[1]связь с ИТОГ ДЕНЬГИ 2024'!M73</f>
        <v>0</v>
      </c>
      <c r="AA73" s="16">
        <f>H73+U73-'[1]связь с ИТОГ ДЕНЬГИ 2024'!L73</f>
        <v>0</v>
      </c>
      <c r="AB73" s="29">
        <f>N73+X73-'[1]связь с ИТОГ ДЕНЬГИ 2024'!Q73</f>
        <v>0</v>
      </c>
    </row>
    <row r="74" spans="2:28" ht="15.6" hidden="1">
      <c r="B74" s="14" t="s">
        <v>75</v>
      </c>
      <c r="C74" s="15">
        <v>0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15">
        <v>0</v>
      </c>
      <c r="N74" s="15">
        <v>0</v>
      </c>
      <c r="P74" s="15">
        <v>0</v>
      </c>
      <c r="Q74" s="15">
        <v>0</v>
      </c>
      <c r="R74" s="15">
        <v>0</v>
      </c>
      <c r="S74" s="15">
        <v>0</v>
      </c>
      <c r="T74" s="15">
        <v>0</v>
      </c>
      <c r="U74" s="15">
        <v>0</v>
      </c>
      <c r="V74" s="15">
        <v>0</v>
      </c>
      <c r="W74" s="15">
        <v>0</v>
      </c>
      <c r="X74" s="15">
        <v>0</v>
      </c>
      <c r="Z74" s="16">
        <f>E74+R74-'[1]связь с ИТОГ ДЕНЬГИ 2024'!M74</f>
        <v>0</v>
      </c>
      <c r="AA74" s="16">
        <f>H74+U74-'[1]связь с ИТОГ ДЕНЬГИ 2024'!L74</f>
        <v>0</v>
      </c>
      <c r="AB74" s="29">
        <f>N74+X74-'[1]связь с ИТОГ ДЕНЬГИ 2024'!Q74</f>
        <v>0</v>
      </c>
    </row>
    <row r="75" spans="2:28" ht="15.6" hidden="1">
      <c r="B75" s="14" t="s">
        <v>76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15">
        <v>0</v>
      </c>
      <c r="N75" s="15">
        <v>0</v>
      </c>
      <c r="P75" s="15">
        <v>0</v>
      </c>
      <c r="Q75" s="15">
        <v>0</v>
      </c>
      <c r="R75" s="15">
        <v>0</v>
      </c>
      <c r="S75" s="15">
        <v>0</v>
      </c>
      <c r="T75" s="15">
        <v>0</v>
      </c>
      <c r="U75" s="15">
        <v>0</v>
      </c>
      <c r="V75" s="15">
        <v>0</v>
      </c>
      <c r="W75" s="15">
        <v>0</v>
      </c>
      <c r="X75" s="15">
        <v>0</v>
      </c>
      <c r="Z75" s="16">
        <f>E75+R75-'[1]связь с ИТОГ ДЕНЬГИ 2024'!M75</f>
        <v>0</v>
      </c>
      <c r="AA75" s="16">
        <f>H75+U75-'[1]связь с ИТОГ ДЕНЬГИ 2024'!L75</f>
        <v>0</v>
      </c>
      <c r="AB75" s="29">
        <f>N75+X75-'[1]связь с ИТОГ ДЕНЬГИ 2024'!Q75</f>
        <v>0</v>
      </c>
    </row>
    <row r="76" spans="2:28" ht="15.6" hidden="1">
      <c r="B76" s="14" t="s">
        <v>77</v>
      </c>
      <c r="C76" s="15">
        <v>0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5">
        <v>0</v>
      </c>
      <c r="M76" s="15">
        <v>0</v>
      </c>
      <c r="N76" s="15">
        <v>0</v>
      </c>
      <c r="P76" s="15">
        <v>0</v>
      </c>
      <c r="Q76" s="15">
        <v>0</v>
      </c>
      <c r="R76" s="15">
        <v>0</v>
      </c>
      <c r="S76" s="15">
        <v>0</v>
      </c>
      <c r="T76" s="15">
        <v>0</v>
      </c>
      <c r="U76" s="15">
        <v>0</v>
      </c>
      <c r="V76" s="15">
        <v>0</v>
      </c>
      <c r="W76" s="15">
        <v>0</v>
      </c>
      <c r="X76" s="15">
        <v>0</v>
      </c>
      <c r="Z76" s="16">
        <f>E76+R76-'[1]связь с ИТОГ ДЕНЬГИ 2024'!M76</f>
        <v>0</v>
      </c>
      <c r="AA76" s="16">
        <f>H76+U76-'[1]связь с ИТОГ ДЕНЬГИ 2024'!L76</f>
        <v>0</v>
      </c>
      <c r="AB76" s="29">
        <f>N76+X76-'[1]связь с ИТОГ ДЕНЬГИ 2024'!Q76</f>
        <v>0</v>
      </c>
    </row>
    <row r="77" spans="2:28" ht="15.6" hidden="1">
      <c r="B77" s="14" t="s">
        <v>78</v>
      </c>
      <c r="C77" s="15">
        <v>0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15">
        <v>0</v>
      </c>
      <c r="N77" s="15">
        <v>0</v>
      </c>
      <c r="P77" s="15">
        <v>0</v>
      </c>
      <c r="Q77" s="15">
        <v>0</v>
      </c>
      <c r="R77" s="15">
        <v>0</v>
      </c>
      <c r="S77" s="15">
        <v>0</v>
      </c>
      <c r="T77" s="15">
        <v>0</v>
      </c>
      <c r="U77" s="15">
        <v>0</v>
      </c>
      <c r="V77" s="15">
        <v>0</v>
      </c>
      <c r="W77" s="15">
        <v>0</v>
      </c>
      <c r="X77" s="15">
        <v>0</v>
      </c>
      <c r="Z77" s="16">
        <f>E77+R77-'[1]связь с ИТОГ ДЕНЬГИ 2024'!M77</f>
        <v>0</v>
      </c>
      <c r="AA77" s="16">
        <f>H77+U77-'[1]связь с ИТОГ ДЕНЬГИ 2024'!L77</f>
        <v>0</v>
      </c>
      <c r="AB77" s="29">
        <f>N77+X77-'[1]связь с ИТОГ ДЕНЬГИ 2024'!Q77</f>
        <v>0</v>
      </c>
    </row>
    <row r="78" spans="2:28" ht="15.6" hidden="1">
      <c r="B78" s="14" t="s">
        <v>79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15">
        <v>0</v>
      </c>
      <c r="N78" s="15">
        <v>0</v>
      </c>
      <c r="P78" s="15">
        <v>0</v>
      </c>
      <c r="Q78" s="15">
        <v>0</v>
      </c>
      <c r="R78" s="15">
        <v>0</v>
      </c>
      <c r="S78" s="15">
        <v>0</v>
      </c>
      <c r="T78" s="15">
        <v>0</v>
      </c>
      <c r="U78" s="15">
        <v>0</v>
      </c>
      <c r="V78" s="15">
        <v>0</v>
      </c>
      <c r="W78" s="15">
        <v>0</v>
      </c>
      <c r="X78" s="15">
        <v>0</v>
      </c>
      <c r="Z78" s="16">
        <f>E78+R78-'[1]связь с ИТОГ ДЕНЬГИ 2024'!M78</f>
        <v>0</v>
      </c>
      <c r="AA78" s="16">
        <f>H78+U78-'[1]связь с ИТОГ ДЕНЬГИ 2024'!L78</f>
        <v>0</v>
      </c>
      <c r="AB78" s="29">
        <f>N78+X78-'[1]связь с ИТОГ ДЕНЬГИ 2024'!Q78</f>
        <v>0</v>
      </c>
    </row>
    <row r="79" spans="2:28" ht="15.6" hidden="1">
      <c r="B79" s="14" t="s">
        <v>80</v>
      </c>
      <c r="C79" s="15">
        <v>0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P79" s="15">
        <v>0</v>
      </c>
      <c r="Q79" s="15">
        <v>0</v>
      </c>
      <c r="R79" s="15">
        <v>0</v>
      </c>
      <c r="S79" s="15">
        <v>0</v>
      </c>
      <c r="T79" s="15">
        <v>0</v>
      </c>
      <c r="U79" s="15">
        <v>0</v>
      </c>
      <c r="V79" s="15">
        <v>0</v>
      </c>
      <c r="W79" s="15">
        <v>0</v>
      </c>
      <c r="X79" s="15">
        <v>0</v>
      </c>
      <c r="Z79" s="16">
        <f>E79+R79-'[1]связь с ИТОГ ДЕНЬГИ 2024'!M79</f>
        <v>0</v>
      </c>
      <c r="AA79" s="16">
        <f>H79+U79-'[1]связь с ИТОГ ДЕНЬГИ 2024'!L79</f>
        <v>0</v>
      </c>
      <c r="AB79" s="29">
        <f>N79+X79-'[1]связь с ИТОГ ДЕНЬГИ 2024'!Q79</f>
        <v>0</v>
      </c>
    </row>
    <row r="80" spans="2:28" ht="15.6" hidden="1">
      <c r="B80" s="22" t="s">
        <v>81</v>
      </c>
      <c r="C80" s="15">
        <v>0</v>
      </c>
      <c r="D80" s="15">
        <v>0</v>
      </c>
      <c r="E80" s="15">
        <v>0</v>
      </c>
      <c r="F80" s="15">
        <v>0</v>
      </c>
      <c r="G80" s="15">
        <v>0</v>
      </c>
      <c r="H80" s="15">
        <v>0</v>
      </c>
      <c r="I80" s="15">
        <v>0</v>
      </c>
      <c r="J80" s="15">
        <v>0</v>
      </c>
      <c r="K80" s="15">
        <v>0</v>
      </c>
      <c r="L80" s="15">
        <v>0</v>
      </c>
      <c r="M80" s="15">
        <v>0</v>
      </c>
      <c r="N80" s="15">
        <v>0</v>
      </c>
      <c r="P80" s="15">
        <v>0</v>
      </c>
      <c r="Q80" s="15">
        <v>0</v>
      </c>
      <c r="R80" s="15">
        <v>0</v>
      </c>
      <c r="S80" s="15">
        <v>0</v>
      </c>
      <c r="T80" s="15">
        <v>0</v>
      </c>
      <c r="U80" s="15">
        <v>0</v>
      </c>
      <c r="V80" s="15">
        <v>0</v>
      </c>
      <c r="W80" s="15">
        <v>0</v>
      </c>
      <c r="X80" s="15">
        <v>0</v>
      </c>
      <c r="Z80" s="16">
        <f>E80+R80-'[1]связь с ИТОГ ДЕНЬГИ 2024'!M80</f>
        <v>0</v>
      </c>
      <c r="AA80" s="16">
        <f>H80+U80-'[1]связь с ИТОГ ДЕНЬГИ 2024'!L80</f>
        <v>0</v>
      </c>
      <c r="AB80" s="29">
        <f>N80+X80-'[1]связь с ИТОГ ДЕНЬГИ 2024'!Q80</f>
        <v>0</v>
      </c>
    </row>
    <row r="81" spans="2:28" ht="15.6" hidden="1">
      <c r="B81" s="22" t="s">
        <v>82</v>
      </c>
      <c r="C81" s="15">
        <v>0</v>
      </c>
      <c r="D81" s="15">
        <v>0</v>
      </c>
      <c r="E81" s="15">
        <v>0</v>
      </c>
      <c r="F81" s="15">
        <v>0</v>
      </c>
      <c r="G81" s="15">
        <v>0</v>
      </c>
      <c r="H81" s="15">
        <v>0</v>
      </c>
      <c r="I81" s="15">
        <v>0</v>
      </c>
      <c r="J81" s="15">
        <v>0</v>
      </c>
      <c r="K81" s="15">
        <v>0</v>
      </c>
      <c r="L81" s="15">
        <v>0</v>
      </c>
      <c r="M81" s="15">
        <v>0</v>
      </c>
      <c r="N81" s="15">
        <v>0</v>
      </c>
      <c r="P81" s="15">
        <v>0</v>
      </c>
      <c r="Q81" s="15">
        <v>0</v>
      </c>
      <c r="R81" s="15">
        <v>0</v>
      </c>
      <c r="S81" s="15">
        <v>0</v>
      </c>
      <c r="T81" s="15">
        <v>0</v>
      </c>
      <c r="U81" s="15">
        <v>0</v>
      </c>
      <c r="V81" s="15">
        <v>0</v>
      </c>
      <c r="W81" s="15">
        <v>0</v>
      </c>
      <c r="X81" s="15">
        <v>0</v>
      </c>
      <c r="Z81" s="16">
        <f>E81+R81-'[1]связь с ИТОГ ДЕНЬГИ 2024'!M81</f>
        <v>0</v>
      </c>
      <c r="AA81" s="16">
        <f>H81+U81-'[1]связь с ИТОГ ДЕНЬГИ 2024'!L81</f>
        <v>0</v>
      </c>
      <c r="AB81" s="29">
        <f>N81+X81-'[1]связь с ИТОГ ДЕНЬГИ 2024'!Q81</f>
        <v>0</v>
      </c>
    </row>
    <row r="82" spans="2:28" ht="15.6" hidden="1">
      <c r="B82" s="22" t="s">
        <v>83</v>
      </c>
      <c r="C82" s="15">
        <v>0</v>
      </c>
      <c r="D82" s="15">
        <v>0</v>
      </c>
      <c r="E82" s="15">
        <v>0</v>
      </c>
      <c r="F82" s="15">
        <v>0</v>
      </c>
      <c r="G82" s="15">
        <v>0</v>
      </c>
      <c r="H82" s="15">
        <v>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P82" s="15">
        <v>0</v>
      </c>
      <c r="Q82" s="15">
        <v>0</v>
      </c>
      <c r="R82" s="15">
        <v>0</v>
      </c>
      <c r="S82" s="15">
        <v>0</v>
      </c>
      <c r="T82" s="15">
        <v>0</v>
      </c>
      <c r="U82" s="15">
        <v>0</v>
      </c>
      <c r="V82" s="15">
        <v>0</v>
      </c>
      <c r="W82" s="15">
        <v>0</v>
      </c>
      <c r="X82" s="15">
        <v>0</v>
      </c>
      <c r="Z82" s="16">
        <f>E82+R82-'[1]связь с ИТОГ ДЕНЬГИ 2024'!M82</f>
        <v>0</v>
      </c>
      <c r="AA82" s="16">
        <f>H82+U82-'[1]связь с ИТОГ ДЕНЬГИ 2024'!L82</f>
        <v>0</v>
      </c>
      <c r="AB82" s="29">
        <f>N82+X82-'[1]связь с ИТОГ ДЕНЬГИ 2024'!Q82</f>
        <v>0</v>
      </c>
    </row>
    <row r="83" spans="2:28" ht="15.6" hidden="1">
      <c r="B83" s="23" t="s">
        <v>84</v>
      </c>
      <c r="C83" s="15">
        <v>0</v>
      </c>
      <c r="D83" s="15">
        <v>0</v>
      </c>
      <c r="E83" s="15">
        <v>0</v>
      </c>
      <c r="F83" s="15">
        <v>0</v>
      </c>
      <c r="G83" s="15">
        <v>0</v>
      </c>
      <c r="H83" s="15">
        <v>0</v>
      </c>
      <c r="I83" s="15">
        <v>0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P83" s="15">
        <v>0</v>
      </c>
      <c r="Q83" s="15">
        <v>0</v>
      </c>
      <c r="R83" s="15">
        <v>0</v>
      </c>
      <c r="S83" s="15">
        <v>0</v>
      </c>
      <c r="T83" s="15">
        <v>0</v>
      </c>
      <c r="U83" s="15">
        <v>0</v>
      </c>
      <c r="V83" s="15">
        <v>0</v>
      </c>
      <c r="W83" s="15">
        <v>0</v>
      </c>
      <c r="X83" s="15">
        <v>0</v>
      </c>
      <c r="Z83" s="16">
        <f>E83+R83-'[1]связь с ИТОГ ДЕНЬГИ 2024'!M83</f>
        <v>0</v>
      </c>
      <c r="AA83" s="16">
        <f>H83+U83-'[1]связь с ИТОГ ДЕНЬГИ 2024'!L83</f>
        <v>0</v>
      </c>
      <c r="AB83" s="29">
        <f>N83+X83-'[1]связь с ИТОГ ДЕНЬГИ 2024'!Q83</f>
        <v>0</v>
      </c>
    </row>
    <row r="84" spans="2:28" ht="15.6" hidden="1">
      <c r="B84" s="23" t="s">
        <v>85</v>
      </c>
      <c r="C84" s="15">
        <v>0</v>
      </c>
      <c r="D84" s="15">
        <v>0</v>
      </c>
      <c r="E84" s="15">
        <v>0</v>
      </c>
      <c r="F84" s="15">
        <v>0</v>
      </c>
      <c r="G84" s="15">
        <v>0</v>
      </c>
      <c r="H84" s="15">
        <v>0</v>
      </c>
      <c r="I84" s="15">
        <v>0</v>
      </c>
      <c r="J84" s="15">
        <v>0</v>
      </c>
      <c r="K84" s="15">
        <v>0</v>
      </c>
      <c r="L84" s="15">
        <v>0</v>
      </c>
      <c r="M84" s="15">
        <v>0</v>
      </c>
      <c r="N84" s="15">
        <v>0</v>
      </c>
      <c r="P84" s="15">
        <v>0</v>
      </c>
      <c r="Q84" s="15">
        <v>0</v>
      </c>
      <c r="R84" s="15">
        <v>0</v>
      </c>
      <c r="S84" s="15">
        <v>0</v>
      </c>
      <c r="T84" s="15">
        <v>0</v>
      </c>
      <c r="U84" s="15">
        <v>0</v>
      </c>
      <c r="V84" s="15">
        <v>0</v>
      </c>
      <c r="W84" s="15">
        <v>0</v>
      </c>
      <c r="X84" s="15">
        <v>0</v>
      </c>
      <c r="Z84" s="16">
        <f>E84+R84-'[1]связь с ИТОГ ДЕНЬГИ 2024'!M84</f>
        <v>0</v>
      </c>
      <c r="AA84" s="16">
        <f>H84+U84-'[1]связь с ИТОГ ДЕНЬГИ 2024'!L84</f>
        <v>0</v>
      </c>
      <c r="AB84" s="29">
        <f>N84+X84-'[1]связь с ИТОГ ДЕНЬГИ 2024'!Q84</f>
        <v>0</v>
      </c>
    </row>
    <row r="85" spans="2:28" ht="15.6" hidden="1">
      <c r="B85" s="23" t="s">
        <v>86</v>
      </c>
      <c r="C85" s="15">
        <v>0</v>
      </c>
      <c r="D85" s="15">
        <v>0</v>
      </c>
      <c r="E85" s="15">
        <v>0</v>
      </c>
      <c r="F85" s="15">
        <v>0</v>
      </c>
      <c r="G85" s="15">
        <v>0</v>
      </c>
      <c r="H85" s="15">
        <v>0</v>
      </c>
      <c r="I85" s="15">
        <v>0</v>
      </c>
      <c r="J85" s="15">
        <v>0</v>
      </c>
      <c r="K85" s="15">
        <v>0</v>
      </c>
      <c r="L85" s="15">
        <v>0</v>
      </c>
      <c r="M85" s="15">
        <v>0</v>
      </c>
      <c r="N85" s="15">
        <v>0</v>
      </c>
      <c r="P85" s="15">
        <v>0</v>
      </c>
      <c r="Q85" s="15">
        <v>0</v>
      </c>
      <c r="R85" s="15">
        <v>0</v>
      </c>
      <c r="S85" s="15">
        <v>0</v>
      </c>
      <c r="T85" s="15">
        <v>0</v>
      </c>
      <c r="U85" s="15">
        <v>0</v>
      </c>
      <c r="V85" s="15">
        <v>0</v>
      </c>
      <c r="W85" s="15">
        <v>0</v>
      </c>
      <c r="X85" s="15">
        <v>0</v>
      </c>
      <c r="Z85" s="16">
        <f>E85+R85-'[1]связь с ИТОГ ДЕНЬГИ 2024'!M85</f>
        <v>0</v>
      </c>
      <c r="AA85" s="16">
        <f>H85+U85-'[1]связь с ИТОГ ДЕНЬГИ 2024'!L85</f>
        <v>0</v>
      </c>
      <c r="AB85" s="29">
        <f>N85+X85-'[1]связь с ИТОГ ДЕНЬГИ 2024'!Q85</f>
        <v>0</v>
      </c>
    </row>
    <row r="86" spans="2:28" ht="15.6" hidden="1">
      <c r="B86" s="23" t="s">
        <v>87</v>
      </c>
      <c r="C86" s="15">
        <v>0</v>
      </c>
      <c r="D86" s="15">
        <v>0</v>
      </c>
      <c r="E86" s="15">
        <v>0</v>
      </c>
      <c r="F86" s="15">
        <v>0</v>
      </c>
      <c r="G86" s="15">
        <v>0</v>
      </c>
      <c r="H86" s="15">
        <v>0</v>
      </c>
      <c r="I86" s="15">
        <v>0</v>
      </c>
      <c r="J86" s="15">
        <v>0</v>
      </c>
      <c r="K86" s="15">
        <v>0</v>
      </c>
      <c r="L86" s="15">
        <v>0</v>
      </c>
      <c r="M86" s="15">
        <v>0</v>
      </c>
      <c r="N86" s="15">
        <v>0</v>
      </c>
      <c r="P86" s="15">
        <v>0</v>
      </c>
      <c r="Q86" s="15">
        <v>0</v>
      </c>
      <c r="R86" s="15">
        <v>0</v>
      </c>
      <c r="S86" s="15">
        <v>0</v>
      </c>
      <c r="T86" s="15">
        <v>0</v>
      </c>
      <c r="U86" s="15">
        <v>0</v>
      </c>
      <c r="V86" s="15">
        <v>0</v>
      </c>
      <c r="W86" s="15">
        <v>0</v>
      </c>
      <c r="X86" s="15">
        <v>0</v>
      </c>
      <c r="Z86" s="16">
        <f>E86+R86-'[1]связь с ИТОГ ДЕНЬГИ 2024'!M86</f>
        <v>0</v>
      </c>
      <c r="AA86" s="16">
        <f>H86+U86-'[1]связь с ИТОГ ДЕНЬГИ 2024'!L86</f>
        <v>0</v>
      </c>
      <c r="AB86" s="29">
        <f>N86+X86-'[1]связь с ИТОГ ДЕНЬГИ 2024'!Q86</f>
        <v>0</v>
      </c>
    </row>
    <row r="87" spans="2:28" ht="15.6" hidden="1">
      <c r="B87" s="23" t="s">
        <v>88</v>
      </c>
      <c r="C87" s="15">
        <v>0</v>
      </c>
      <c r="D87" s="15">
        <v>0</v>
      </c>
      <c r="E87" s="15">
        <v>0</v>
      </c>
      <c r="F87" s="15">
        <v>0</v>
      </c>
      <c r="G87" s="15">
        <v>0</v>
      </c>
      <c r="H87" s="15">
        <v>0</v>
      </c>
      <c r="I87" s="15">
        <v>0</v>
      </c>
      <c r="J87" s="15">
        <v>0</v>
      </c>
      <c r="K87" s="15">
        <v>0</v>
      </c>
      <c r="L87" s="15">
        <v>0</v>
      </c>
      <c r="M87" s="15">
        <v>0</v>
      </c>
      <c r="N87" s="15">
        <v>0</v>
      </c>
      <c r="P87" s="15">
        <v>0</v>
      </c>
      <c r="Q87" s="15">
        <v>0</v>
      </c>
      <c r="R87" s="15">
        <v>0</v>
      </c>
      <c r="S87" s="15">
        <v>0</v>
      </c>
      <c r="T87" s="15">
        <v>0</v>
      </c>
      <c r="U87" s="15">
        <v>0</v>
      </c>
      <c r="V87" s="15">
        <v>0</v>
      </c>
      <c r="W87" s="15">
        <v>0</v>
      </c>
      <c r="X87" s="15">
        <v>0</v>
      </c>
      <c r="Z87" s="16">
        <f>E87+R87-'[1]связь с ИТОГ ДЕНЬГИ 2024'!M87</f>
        <v>0</v>
      </c>
      <c r="AA87" s="16">
        <f>H87+U87-'[1]связь с ИТОГ ДЕНЬГИ 2024'!L87</f>
        <v>0</v>
      </c>
      <c r="AB87" s="29">
        <f>N87+X87-'[1]связь с ИТОГ ДЕНЬГИ 2024'!Q87</f>
        <v>0</v>
      </c>
    </row>
    <row r="88" spans="2:28" ht="15.6" hidden="1">
      <c r="B88" s="23" t="s">
        <v>89</v>
      </c>
      <c r="C88" s="15">
        <v>0</v>
      </c>
      <c r="D88" s="15">
        <v>0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  <c r="M88" s="15">
        <v>0</v>
      </c>
      <c r="N88" s="15">
        <v>0</v>
      </c>
      <c r="P88" s="15">
        <v>0</v>
      </c>
      <c r="Q88" s="15">
        <v>0</v>
      </c>
      <c r="R88" s="15">
        <v>0</v>
      </c>
      <c r="S88" s="15">
        <v>0</v>
      </c>
      <c r="T88" s="15">
        <v>0</v>
      </c>
      <c r="U88" s="15">
        <v>0</v>
      </c>
      <c r="V88" s="15">
        <v>0</v>
      </c>
      <c r="W88" s="15">
        <v>0</v>
      </c>
      <c r="X88" s="15">
        <v>0</v>
      </c>
      <c r="Z88" s="16">
        <f>E88+R88-'[1]связь с ИТОГ ДЕНЬГИ 2024'!M88</f>
        <v>0</v>
      </c>
      <c r="AA88" s="16">
        <f>H88+U88-'[1]связь с ИТОГ ДЕНЬГИ 2024'!L88</f>
        <v>0</v>
      </c>
      <c r="AB88" s="29">
        <f>N88+X88-'[1]связь с ИТОГ ДЕНЬГИ 2024'!Q88</f>
        <v>0</v>
      </c>
    </row>
    <row r="89" spans="2:28" ht="15.6" hidden="1">
      <c r="B89" s="23" t="s">
        <v>90</v>
      </c>
      <c r="C89" s="15">
        <v>0</v>
      </c>
      <c r="D89" s="15">
        <v>0</v>
      </c>
      <c r="E89" s="15">
        <v>0</v>
      </c>
      <c r="F89" s="15">
        <v>0</v>
      </c>
      <c r="G89" s="15">
        <v>0</v>
      </c>
      <c r="H89" s="15">
        <v>0</v>
      </c>
      <c r="I89" s="15">
        <v>0</v>
      </c>
      <c r="J89" s="15">
        <v>0</v>
      </c>
      <c r="K89" s="15">
        <v>0</v>
      </c>
      <c r="L89" s="15">
        <v>0</v>
      </c>
      <c r="M89" s="15">
        <v>0</v>
      </c>
      <c r="N89" s="15">
        <v>0</v>
      </c>
      <c r="P89" s="15">
        <v>0</v>
      </c>
      <c r="Q89" s="15">
        <v>0</v>
      </c>
      <c r="R89" s="15">
        <v>0</v>
      </c>
      <c r="S89" s="15">
        <v>0</v>
      </c>
      <c r="T89" s="15">
        <v>0</v>
      </c>
      <c r="U89" s="15">
        <v>0</v>
      </c>
      <c r="V89" s="15">
        <v>0</v>
      </c>
      <c r="W89" s="15">
        <v>0</v>
      </c>
      <c r="X89" s="15">
        <v>0</v>
      </c>
      <c r="Z89" s="16">
        <f>E89+R89-'[1]связь с ИТОГ ДЕНЬГИ 2024'!M89</f>
        <v>0</v>
      </c>
      <c r="AA89" s="16">
        <f>H89+U89-'[1]связь с ИТОГ ДЕНЬГИ 2024'!L89</f>
        <v>0</v>
      </c>
      <c r="AB89" s="29">
        <f>N89+X89-'[1]связь с ИТОГ ДЕНЬГИ 2024'!Q89</f>
        <v>0</v>
      </c>
    </row>
    <row r="90" spans="2:28" ht="15.6" hidden="1">
      <c r="B90" s="23" t="s">
        <v>91</v>
      </c>
      <c r="C90" s="15">
        <v>0</v>
      </c>
      <c r="D90" s="15">
        <v>0</v>
      </c>
      <c r="E90" s="15">
        <v>0</v>
      </c>
      <c r="F90" s="15">
        <v>0</v>
      </c>
      <c r="G90" s="15">
        <v>0</v>
      </c>
      <c r="H90" s="15">
        <v>0</v>
      </c>
      <c r="I90" s="15">
        <v>0</v>
      </c>
      <c r="J90" s="15">
        <v>0</v>
      </c>
      <c r="K90" s="15">
        <v>0</v>
      </c>
      <c r="L90" s="15">
        <v>0</v>
      </c>
      <c r="M90" s="15">
        <v>0</v>
      </c>
      <c r="N90" s="15">
        <v>0</v>
      </c>
      <c r="P90" s="15">
        <v>0</v>
      </c>
      <c r="Q90" s="15">
        <v>0</v>
      </c>
      <c r="R90" s="15">
        <v>0</v>
      </c>
      <c r="S90" s="15">
        <v>0</v>
      </c>
      <c r="T90" s="15">
        <v>0</v>
      </c>
      <c r="U90" s="15">
        <v>0</v>
      </c>
      <c r="V90" s="15">
        <v>0</v>
      </c>
      <c r="W90" s="15">
        <v>0</v>
      </c>
      <c r="X90" s="15">
        <v>0</v>
      </c>
      <c r="Z90" s="16">
        <f>E90+R90-'[1]связь с ИТОГ ДЕНЬГИ 2024'!M90</f>
        <v>0</v>
      </c>
      <c r="AA90" s="16">
        <f>H90+U90-'[1]связь с ИТОГ ДЕНЬГИ 2024'!L90</f>
        <v>0</v>
      </c>
      <c r="AB90" s="29">
        <f>N90+X90-'[1]связь с ИТОГ ДЕНЬГИ 2024'!Q90</f>
        <v>0</v>
      </c>
    </row>
    <row r="91" spans="2:28" ht="15.6" hidden="1">
      <c r="B91" s="23" t="s">
        <v>92</v>
      </c>
      <c r="C91" s="15">
        <v>0</v>
      </c>
      <c r="D91" s="15">
        <v>0</v>
      </c>
      <c r="E91" s="15">
        <v>0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15">
        <v>0</v>
      </c>
      <c r="N91" s="15">
        <v>0</v>
      </c>
      <c r="P91" s="15">
        <v>0</v>
      </c>
      <c r="Q91" s="15">
        <v>0</v>
      </c>
      <c r="R91" s="15">
        <v>0</v>
      </c>
      <c r="S91" s="15">
        <v>0</v>
      </c>
      <c r="T91" s="15">
        <v>0</v>
      </c>
      <c r="U91" s="15">
        <v>0</v>
      </c>
      <c r="V91" s="15">
        <v>0</v>
      </c>
      <c r="W91" s="15">
        <v>0</v>
      </c>
      <c r="X91" s="15">
        <v>0</v>
      </c>
      <c r="Z91" s="16">
        <f>E91+R91-'[1]связь с ИТОГ ДЕНЬГИ 2024'!M91</f>
        <v>0</v>
      </c>
      <c r="AA91" s="16">
        <f>H91+U91-'[1]связь с ИТОГ ДЕНЬГИ 2024'!L91</f>
        <v>0</v>
      </c>
      <c r="AB91" s="29">
        <f>N91+X91-'[1]связь с ИТОГ ДЕНЬГИ 2024'!Q91</f>
        <v>0</v>
      </c>
    </row>
    <row r="92" spans="2:28">
      <c r="B92" s="17" t="s">
        <v>93</v>
      </c>
      <c r="C92" s="15">
        <v>3952</v>
      </c>
      <c r="D92" s="15">
        <v>7548</v>
      </c>
      <c r="E92" s="15">
        <v>11500</v>
      </c>
      <c r="F92" s="15">
        <v>10744.97252173913</v>
      </c>
      <c r="G92" s="15">
        <v>20522.027478260869</v>
      </c>
      <c r="H92" s="15">
        <v>31267</v>
      </c>
      <c r="I92" s="15">
        <v>0</v>
      </c>
      <c r="J92" s="15">
        <v>0</v>
      </c>
      <c r="K92" s="15">
        <v>0</v>
      </c>
      <c r="L92" s="15">
        <v>5089239.53</v>
      </c>
      <c r="M92" s="15">
        <v>9621759.2799999993</v>
      </c>
      <c r="N92" s="15">
        <v>14710998.809999999</v>
      </c>
      <c r="P92" s="15">
        <v>7</v>
      </c>
      <c r="Q92" s="15">
        <v>15</v>
      </c>
      <c r="R92" s="15">
        <v>22</v>
      </c>
      <c r="S92" s="15">
        <v>84</v>
      </c>
      <c r="T92" s="15">
        <v>180</v>
      </c>
      <c r="U92" s="15">
        <v>264</v>
      </c>
      <c r="V92" s="15">
        <v>173604.54</v>
      </c>
      <c r="W92" s="15">
        <v>325177.81</v>
      </c>
      <c r="X92" s="15">
        <v>498782.35</v>
      </c>
      <c r="Z92" s="16">
        <f>E92+R92-'[1]связь с ИТОГ ДЕНЬГИ 2024'!M92</f>
        <v>0</v>
      </c>
      <c r="AA92" s="16">
        <f>H92+U92-'[1]связь с ИТОГ ДЕНЬГИ 2024'!L92</f>
        <v>0</v>
      </c>
      <c r="AB92" s="29">
        <f>N92+X92-'[1]связь с ИТОГ ДЕНЬГИ 2024'!Q92</f>
        <v>7.0000000298023224E-2</v>
      </c>
    </row>
    <row r="93" spans="2:28">
      <c r="B93" s="17" t="s">
        <v>94</v>
      </c>
      <c r="C93" s="15">
        <v>468714</v>
      </c>
      <c r="D93" s="15">
        <v>814009</v>
      </c>
      <c r="E93" s="15">
        <v>1282723</v>
      </c>
      <c r="F93" s="15">
        <v>1148793.1256800203</v>
      </c>
      <c r="G93" s="15">
        <v>2034061.8743199797</v>
      </c>
      <c r="H93" s="15">
        <v>3182855</v>
      </c>
      <c r="I93" s="15">
        <v>492268.34485616977</v>
      </c>
      <c r="J93" s="15">
        <v>785662.65514383023</v>
      </c>
      <c r="K93" s="15">
        <v>1277931</v>
      </c>
      <c r="L93" s="15">
        <v>603485099.17535615</v>
      </c>
      <c r="M93" s="15">
        <v>1135830308.6646438</v>
      </c>
      <c r="N93" s="15">
        <v>1739315407.8400002</v>
      </c>
      <c r="P93" s="15">
        <v>1030</v>
      </c>
      <c r="Q93" s="15">
        <v>1220</v>
      </c>
      <c r="R93" s="15">
        <v>2250</v>
      </c>
      <c r="S93" s="15">
        <v>12360</v>
      </c>
      <c r="T93" s="15">
        <v>14640</v>
      </c>
      <c r="U93" s="15">
        <v>27000</v>
      </c>
      <c r="V93" s="15">
        <v>22020928.489999998</v>
      </c>
      <c r="W93" s="15">
        <v>26621596.509999998</v>
      </c>
      <c r="X93" s="15">
        <v>48642524.999999993</v>
      </c>
      <c r="Z93" s="16">
        <f>E93+R93-'[1]связь с ИТОГ ДЕНЬГИ 2024'!M93</f>
        <v>0</v>
      </c>
      <c r="AA93" s="16">
        <f>H93+U93-'[1]связь с ИТОГ ДЕНЬГИ 2024'!L93</f>
        <v>0</v>
      </c>
      <c r="AB93" s="29">
        <f>N93+X93-'[1]связь с ИТОГ ДЕНЬГИ 2024'!Q93</f>
        <v>13885690.696950197</v>
      </c>
    </row>
    <row r="94" spans="2:28" ht="15.6" hidden="1">
      <c r="B94" s="24"/>
      <c r="E94" s="25">
        <f>'[1]связь с ИТОГ ДЕНЬГИ 2024'!M93</f>
        <v>1284973</v>
      </c>
      <c r="H94" s="25">
        <f>'[1]связь с ИТОГ ДЕНЬГИ 2024'!L93</f>
        <v>3209855</v>
      </c>
      <c r="N94" s="25">
        <f>'[1]связь с ИТОГ ДЕНЬГИ 2024'!Q93</f>
        <v>1774072242.14305</v>
      </c>
      <c r="R94" s="25">
        <f>'[1]ОБЪЕМЫ ВСЕГО'!AE93</f>
        <v>2250</v>
      </c>
      <c r="X94" s="25">
        <f>'[1]ОБЪЕМЫ ВСЕГО'!AF93</f>
        <v>48642525</v>
      </c>
    </row>
    <row r="95" spans="2:28" hidden="1">
      <c r="E95" s="25">
        <f>E94-E93-R93</f>
        <v>0</v>
      </c>
      <c r="H95" s="25">
        <f>H94-H93-U93</f>
        <v>0</v>
      </c>
      <c r="N95" s="25">
        <f>N94-N93-X93</f>
        <v>-13885690.69695019</v>
      </c>
      <c r="R95" s="27">
        <f>R94-R93</f>
        <v>0</v>
      </c>
      <c r="X95" s="27">
        <f>X94-X93</f>
        <v>0</v>
      </c>
    </row>
    <row r="96" spans="2:28" hidden="1"/>
    <row r="97" hidden="1"/>
    <row r="98" hidden="1"/>
    <row r="99" hidden="1"/>
  </sheetData>
  <mergeCells count="1">
    <mergeCell ref="B2:B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J97"/>
  <sheetViews>
    <sheetView zoomScale="70" zoomScaleNormal="70" workbookViewId="0">
      <pane xSplit="2" ySplit="4" topLeftCell="C29" activePane="bottomRight" state="frozen"/>
      <selection pane="topRight" activeCell="C1" sqref="C1"/>
      <selection pane="bottomLeft" activeCell="A5" sqref="A5"/>
      <selection pane="bottomRight" activeCell="H110" sqref="H110"/>
    </sheetView>
  </sheetViews>
  <sheetFormatPr defaultColWidth="9.109375" defaultRowHeight="14.4"/>
  <cols>
    <col min="1" max="1" width="9.109375" style="1"/>
    <col min="2" max="2" width="60.44140625" style="26" customWidth="1"/>
    <col min="3" max="5" width="15.109375" style="1" customWidth="1"/>
    <col min="6" max="8" width="20" style="1" customWidth="1"/>
    <col min="9" max="13" width="0" style="3" hidden="1" customWidth="1"/>
    <col min="14" max="16384" width="9.109375" style="3"/>
  </cols>
  <sheetData>
    <row r="1" spans="2:10" ht="15.6">
      <c r="B1" s="2" t="s">
        <v>103</v>
      </c>
    </row>
    <row r="2" spans="2:10" ht="15" customHeight="1">
      <c r="B2" s="37" t="s">
        <v>3</v>
      </c>
      <c r="C2" s="5" t="s">
        <v>104</v>
      </c>
      <c r="D2" s="6"/>
      <c r="E2" s="6"/>
      <c r="F2" s="5" t="s">
        <v>6</v>
      </c>
      <c r="G2" s="6"/>
      <c r="H2" s="6"/>
    </row>
    <row r="3" spans="2:10" ht="53.25" customHeight="1">
      <c r="B3" s="37"/>
      <c r="C3" s="7" t="s">
        <v>7</v>
      </c>
      <c r="D3" s="7" t="s">
        <v>8</v>
      </c>
      <c r="E3" s="7" t="s">
        <v>9</v>
      </c>
      <c r="F3" s="8" t="s">
        <v>7</v>
      </c>
      <c r="G3" s="8" t="s">
        <v>8</v>
      </c>
      <c r="H3" s="8" t="s">
        <v>9</v>
      </c>
    </row>
    <row r="4" spans="2:10">
      <c r="B4" s="37"/>
      <c r="C4" s="11"/>
      <c r="D4" s="11"/>
      <c r="E4" s="11" t="s">
        <v>10</v>
      </c>
      <c r="F4" s="11"/>
      <c r="G4" s="11"/>
      <c r="H4" s="11" t="s">
        <v>10</v>
      </c>
    </row>
    <row r="5" spans="2:10" ht="15.6" hidden="1">
      <c r="B5" s="12" t="s">
        <v>11</v>
      </c>
      <c r="C5" s="13"/>
      <c r="D5" s="13"/>
      <c r="E5" s="13"/>
      <c r="F5" s="13"/>
      <c r="G5" s="13"/>
      <c r="H5" s="13"/>
    </row>
    <row r="6" spans="2:10" ht="15.6" hidden="1">
      <c r="B6" s="14" t="s">
        <v>12</v>
      </c>
      <c r="C6" s="15">
        <v>0</v>
      </c>
      <c r="D6" s="15">
        <v>0</v>
      </c>
      <c r="E6" s="15">
        <v>0</v>
      </c>
      <c r="F6" s="15">
        <v>0</v>
      </c>
      <c r="G6" s="15">
        <v>0</v>
      </c>
      <c r="H6" s="15">
        <v>0</v>
      </c>
      <c r="I6" s="29">
        <f>E6-'[1]связь с ИТОГ ДЕНЬГИ 2024'!T6</f>
        <v>0</v>
      </c>
      <c r="J6" s="16">
        <f>H6-'[1]связь с ИТОГ ДЕНЬГИ 2024'!U6</f>
        <v>0</v>
      </c>
    </row>
    <row r="7" spans="2:10" ht="15.6" hidden="1">
      <c r="B7" s="14" t="s">
        <v>13</v>
      </c>
      <c r="C7" s="15">
        <v>0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29">
        <f>E7-'[1]связь с ИТОГ ДЕНЬГИ 2024'!T7</f>
        <v>0</v>
      </c>
      <c r="J7" s="16">
        <f>H7-'[1]связь с ИТОГ ДЕНЬГИ 2024'!U7</f>
        <v>0</v>
      </c>
    </row>
    <row r="8" spans="2:10" ht="15.6" hidden="1">
      <c r="B8" s="14" t="s">
        <v>14</v>
      </c>
      <c r="C8" s="15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29">
        <f>E8-'[1]связь с ИТОГ ДЕНЬГИ 2024'!T8</f>
        <v>0</v>
      </c>
      <c r="J8" s="16">
        <f>H8-'[1]связь с ИТОГ ДЕНЬГИ 2024'!U8</f>
        <v>0</v>
      </c>
    </row>
    <row r="9" spans="2:10" ht="15.6" hidden="1">
      <c r="B9" s="14" t="s">
        <v>15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29">
        <f>E9-'[1]связь с ИТОГ ДЕНЬГИ 2024'!T9</f>
        <v>0</v>
      </c>
      <c r="J9" s="16">
        <f>H9-'[1]связь с ИТОГ ДЕНЬГИ 2024'!U9</f>
        <v>0</v>
      </c>
    </row>
    <row r="10" spans="2:10" ht="15.6" hidden="1">
      <c r="B10" s="14" t="s">
        <v>16</v>
      </c>
      <c r="C10" s="15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29">
        <f>E10-'[1]связь с ИТОГ ДЕНЬГИ 2024'!T10</f>
        <v>0</v>
      </c>
      <c r="J10" s="16">
        <f>H10-'[1]связь с ИТОГ ДЕНЬГИ 2024'!U10</f>
        <v>0</v>
      </c>
    </row>
    <row r="11" spans="2:10" ht="15.6" hidden="1">
      <c r="B11" s="14" t="s">
        <v>17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29">
        <f>E11-'[1]связь с ИТОГ ДЕНЬГИ 2024'!T11</f>
        <v>0</v>
      </c>
      <c r="J11" s="16">
        <f>H11-'[1]связь с ИТОГ ДЕНЬГИ 2024'!U11</f>
        <v>0</v>
      </c>
    </row>
    <row r="12" spans="2:10" ht="15.6" hidden="1">
      <c r="B12" s="14" t="s">
        <v>18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29">
        <f>E12-'[1]связь с ИТОГ ДЕНЬГИ 2024'!T12</f>
        <v>0</v>
      </c>
      <c r="J12" s="16">
        <f>H12-'[1]связь с ИТОГ ДЕНЬГИ 2024'!U12</f>
        <v>0</v>
      </c>
    </row>
    <row r="13" spans="2:10" ht="15.6" hidden="1">
      <c r="B13" s="14" t="s">
        <v>19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29">
        <f>E13-'[1]связь с ИТОГ ДЕНЬГИ 2024'!T13</f>
        <v>0</v>
      </c>
      <c r="J13" s="16">
        <f>H13-'[1]связь с ИТОГ ДЕНЬГИ 2024'!U13</f>
        <v>0</v>
      </c>
    </row>
    <row r="14" spans="2:10" ht="31.2" hidden="1">
      <c r="B14" s="14" t="s">
        <v>20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29">
        <f>E14-'[1]связь с ИТОГ ДЕНЬГИ 2024'!T14</f>
        <v>0</v>
      </c>
      <c r="J14" s="16">
        <f>H14-'[1]связь с ИТОГ ДЕНЬГИ 2024'!U14</f>
        <v>0</v>
      </c>
    </row>
    <row r="15" spans="2:10" ht="15.6" hidden="1">
      <c r="B15" s="14"/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29">
        <f>E15-'[1]связь с ИТОГ ДЕНЬГИ 2024'!T15</f>
        <v>0</v>
      </c>
      <c r="J15" s="16">
        <f>H15-'[1]связь с ИТОГ ДЕНЬГИ 2024'!U15</f>
        <v>0</v>
      </c>
    </row>
    <row r="16" spans="2:10" ht="15.6" hidden="1">
      <c r="B16" s="14"/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29">
        <f>E16-'[1]связь с ИТОГ ДЕНЬГИ 2024'!T16</f>
        <v>0</v>
      </c>
      <c r="J16" s="16">
        <f>H16-'[1]связь с ИТОГ ДЕНЬГИ 2024'!U16</f>
        <v>0</v>
      </c>
    </row>
    <row r="17" spans="2:10" hidden="1">
      <c r="B17" s="17" t="s">
        <v>21</v>
      </c>
      <c r="C17" s="15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J17" s="16"/>
    </row>
    <row r="18" spans="2:10" ht="15.6">
      <c r="B18" s="12" t="s">
        <v>22</v>
      </c>
      <c r="C18" s="15"/>
      <c r="D18" s="15"/>
      <c r="E18" s="15"/>
      <c r="F18" s="15"/>
      <c r="G18" s="15"/>
      <c r="H18" s="15"/>
      <c r="J18" s="16"/>
    </row>
    <row r="19" spans="2:10" ht="15.6" hidden="1">
      <c r="B19" s="14" t="s">
        <v>23</v>
      </c>
      <c r="C19" s="15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29">
        <f>E19-'[1]связь с ИТОГ ДЕНЬГИ 2024'!T19</f>
        <v>0</v>
      </c>
      <c r="J19" s="16">
        <f>H19-'[1]связь с ИТОГ ДЕНЬГИ 2024'!U19</f>
        <v>0</v>
      </c>
    </row>
    <row r="20" spans="2:10" ht="31.2" hidden="1">
      <c r="B20" s="14" t="s">
        <v>24</v>
      </c>
      <c r="C20" s="15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29">
        <f>E20-'[1]связь с ИТОГ ДЕНЬГИ 2024'!T20</f>
        <v>0</v>
      </c>
      <c r="J20" s="16">
        <f>H20-'[1]связь с ИТОГ ДЕНЬГИ 2024'!U20</f>
        <v>0</v>
      </c>
    </row>
    <row r="21" spans="2:10" ht="15.6" hidden="1">
      <c r="B21" s="18" t="s">
        <v>25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29">
        <f>E21-'[1]связь с ИТОГ ДЕНЬГИ 2024'!T21</f>
        <v>0</v>
      </c>
      <c r="J21" s="16">
        <f>H21-'[1]связь с ИТОГ ДЕНЬГИ 2024'!U21</f>
        <v>0</v>
      </c>
    </row>
    <row r="22" spans="2:10" ht="15.6" hidden="1">
      <c r="B22" s="14" t="s">
        <v>26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29">
        <f>E22-'[1]связь с ИТОГ ДЕНЬГИ 2024'!T22</f>
        <v>0</v>
      </c>
      <c r="J22" s="16">
        <f>H22-'[1]связь с ИТОГ ДЕНЬГИ 2024'!U22</f>
        <v>0</v>
      </c>
    </row>
    <row r="23" spans="2:10" ht="15.6" hidden="1">
      <c r="B23" s="14" t="s">
        <v>27</v>
      </c>
      <c r="C23" s="15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29">
        <f>E23-'[1]связь с ИТОГ ДЕНЬГИ 2024'!T23</f>
        <v>0</v>
      </c>
      <c r="J23" s="16">
        <f>H23-'[1]связь с ИТОГ ДЕНЬГИ 2024'!U23</f>
        <v>0</v>
      </c>
    </row>
    <row r="24" spans="2:10" ht="15.6" hidden="1">
      <c r="B24" s="14" t="s">
        <v>28</v>
      </c>
      <c r="C24" s="15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29">
        <f>E24-'[1]связь с ИТОГ ДЕНЬГИ 2024'!T24</f>
        <v>0</v>
      </c>
      <c r="J24" s="16">
        <f>H24-'[1]связь с ИТОГ ДЕНЬГИ 2024'!U24</f>
        <v>0</v>
      </c>
    </row>
    <row r="25" spans="2:10" ht="15.6" hidden="1">
      <c r="B25" s="14" t="s">
        <v>29</v>
      </c>
      <c r="C25" s="15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29">
        <f>E25-'[1]связь с ИТОГ ДЕНЬГИ 2024'!T25</f>
        <v>0</v>
      </c>
      <c r="J25" s="16">
        <f>H25-'[1]связь с ИТОГ ДЕНЬГИ 2024'!U25</f>
        <v>0</v>
      </c>
    </row>
    <row r="26" spans="2:10" ht="15.6" hidden="1">
      <c r="B26" s="14" t="s">
        <v>30</v>
      </c>
      <c r="C26" s="15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29">
        <f>E26-'[1]связь с ИТОГ ДЕНЬГИ 2024'!T26</f>
        <v>0</v>
      </c>
      <c r="J26" s="16">
        <f>H26-'[1]связь с ИТОГ ДЕНЬГИ 2024'!U26</f>
        <v>0</v>
      </c>
    </row>
    <row r="27" spans="2:10" ht="15.6" hidden="1">
      <c r="B27" s="14" t="s">
        <v>31</v>
      </c>
      <c r="C27" s="15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29">
        <f>E27-'[1]связь с ИТОГ ДЕНЬГИ 2024'!T27</f>
        <v>0</v>
      </c>
      <c r="J27" s="16">
        <f>H27-'[1]связь с ИТОГ ДЕНЬГИ 2024'!U27</f>
        <v>0</v>
      </c>
    </row>
    <row r="28" spans="2:10" ht="31.2" hidden="1">
      <c r="B28" s="14" t="s">
        <v>32</v>
      </c>
      <c r="C28" s="15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29">
        <f>E28-'[1]связь с ИТОГ ДЕНЬГИ 2024'!T28</f>
        <v>0</v>
      </c>
      <c r="J28" s="16">
        <f>H28-'[1]связь с ИТОГ ДЕНЬГИ 2024'!U28</f>
        <v>0</v>
      </c>
    </row>
    <row r="29" spans="2:10" ht="15.6">
      <c r="B29" s="14" t="s">
        <v>33</v>
      </c>
      <c r="C29" s="15">
        <v>48472.210107827988</v>
      </c>
      <c r="D29" s="15">
        <v>59327.789892172004</v>
      </c>
      <c r="E29" s="15">
        <v>107800</v>
      </c>
      <c r="F29" s="15">
        <v>158089584.32766581</v>
      </c>
      <c r="G29" s="15">
        <v>193494491.42649871</v>
      </c>
      <c r="H29" s="15">
        <v>351584075.75416452</v>
      </c>
      <c r="I29" s="29">
        <f>E29-'[1]связь с ИТОГ ДЕНЬГИ 2024'!T29</f>
        <v>0</v>
      </c>
      <c r="J29" s="16">
        <f>H29-'[1]связь с ИТОГ ДЕНЬГИ 2024'!U29</f>
        <v>0</v>
      </c>
    </row>
    <row r="30" spans="2:10" ht="15.6" hidden="1">
      <c r="B30" s="14" t="s">
        <v>34</v>
      </c>
      <c r="C30" s="15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29">
        <f>E30-'[1]связь с ИТОГ ДЕНЬГИ 2024'!T30</f>
        <v>0</v>
      </c>
      <c r="J30" s="16">
        <f>H30-'[1]связь с ИТОГ ДЕНЬГИ 2024'!U30</f>
        <v>0</v>
      </c>
    </row>
    <row r="31" spans="2:10" ht="15.6" hidden="1">
      <c r="B31" s="14" t="s">
        <v>35</v>
      </c>
      <c r="C31" s="15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29">
        <f>E31-'[1]связь с ИТОГ ДЕНЬГИ 2024'!T31</f>
        <v>0</v>
      </c>
      <c r="J31" s="16">
        <f>H31-'[1]связь с ИТОГ ДЕНЬГИ 2024'!U31</f>
        <v>0</v>
      </c>
    </row>
    <row r="32" spans="2:10" ht="15.6" hidden="1">
      <c r="B32" s="14" t="s">
        <v>36</v>
      </c>
      <c r="C32" s="15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29">
        <f>E32-'[1]связь с ИТОГ ДЕНЬГИ 2024'!T32</f>
        <v>0</v>
      </c>
      <c r="J32" s="16">
        <f>H32-'[1]связь с ИТОГ ДЕНЬГИ 2024'!U32</f>
        <v>0</v>
      </c>
    </row>
    <row r="33" spans="2:10" hidden="1">
      <c r="B33" s="19"/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29">
        <f>E33-'[1]связь с ИТОГ ДЕНЬГИ 2024'!T33</f>
        <v>0</v>
      </c>
      <c r="J33" s="16">
        <f>H33-'[1]связь с ИТОГ ДЕНЬГИ 2024'!U33</f>
        <v>0</v>
      </c>
    </row>
    <row r="34" spans="2:10" hidden="1">
      <c r="B34" s="19"/>
      <c r="C34" s="15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29">
        <f>E34-'[1]связь с ИТОГ ДЕНЬГИ 2024'!T34</f>
        <v>0</v>
      </c>
      <c r="J34" s="16">
        <f>H34-'[1]связь с ИТОГ ДЕНЬГИ 2024'!U34</f>
        <v>0</v>
      </c>
    </row>
    <row r="35" spans="2:10" hidden="1">
      <c r="B35" s="19"/>
      <c r="C35" s="15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29">
        <f>E35-'[1]связь с ИТОГ ДЕНЬГИ 2024'!T35</f>
        <v>0</v>
      </c>
      <c r="J35" s="16">
        <f>H35-'[1]связь с ИТОГ ДЕНЬГИ 2024'!U35</f>
        <v>0</v>
      </c>
    </row>
    <row r="36" spans="2:10">
      <c r="B36" s="17" t="s">
        <v>37</v>
      </c>
      <c r="C36" s="15">
        <v>48472.210107827988</v>
      </c>
      <c r="D36" s="15">
        <v>59327.789892172004</v>
      </c>
      <c r="E36" s="15">
        <v>107800</v>
      </c>
      <c r="F36" s="15">
        <v>158089584.32766581</v>
      </c>
      <c r="G36" s="15">
        <v>193494491.42649871</v>
      </c>
      <c r="H36" s="15">
        <v>351584075.75416452</v>
      </c>
      <c r="J36" s="16"/>
    </row>
    <row r="37" spans="2:10" ht="15.6">
      <c r="B37" s="12" t="s">
        <v>38</v>
      </c>
      <c r="C37" s="15"/>
      <c r="D37" s="15"/>
      <c r="E37" s="15"/>
      <c r="F37" s="15"/>
      <c r="G37" s="15"/>
      <c r="H37" s="15"/>
      <c r="J37" s="16"/>
    </row>
    <row r="38" spans="2:10" ht="15.6">
      <c r="B38" s="12" t="s">
        <v>39</v>
      </c>
      <c r="C38" s="15">
        <v>1123.5982729397765</v>
      </c>
      <c r="D38" s="15">
        <v>3366.4017270602235</v>
      </c>
      <c r="E38" s="15">
        <v>4490</v>
      </c>
      <c r="F38" s="15">
        <v>5089699.2300000004</v>
      </c>
      <c r="G38" s="15">
        <v>15249197.77</v>
      </c>
      <c r="H38" s="15">
        <v>20338897</v>
      </c>
      <c r="I38" s="29">
        <f>E38-'[1]связь с ИТОГ ДЕНЬГИ 2024'!T38</f>
        <v>0</v>
      </c>
      <c r="J38" s="16">
        <f>H38-'[1]связь с ИТОГ ДЕНЬГИ 2024'!U38</f>
        <v>0</v>
      </c>
    </row>
    <row r="39" spans="2:10" ht="15.6">
      <c r="B39" s="12" t="s">
        <v>40</v>
      </c>
      <c r="C39" s="15">
        <v>455.452865064695</v>
      </c>
      <c r="D39" s="15">
        <v>5144.5471349353047</v>
      </c>
      <c r="E39" s="15">
        <v>5600</v>
      </c>
      <c r="F39" s="15">
        <v>1320867.24</v>
      </c>
      <c r="G39" s="15">
        <v>14919795.869999999</v>
      </c>
      <c r="H39" s="15">
        <v>16240663.109999999</v>
      </c>
      <c r="I39" s="29">
        <f>E39-'[1]связь с ИТОГ ДЕНЬГИ 2024'!T39</f>
        <v>0</v>
      </c>
      <c r="J39" s="16">
        <f>H39-'[1]связь с ИТОГ ДЕНЬГИ 2024'!U39</f>
        <v>0</v>
      </c>
    </row>
    <row r="40" spans="2:10" ht="15.6">
      <c r="B40" s="12" t="s">
        <v>41</v>
      </c>
      <c r="C40" s="15">
        <v>1763.1086618045458</v>
      </c>
      <c r="D40" s="15">
        <v>1239.8913379840478</v>
      </c>
      <c r="E40" s="15">
        <v>3002.9999997885934</v>
      </c>
      <c r="F40" s="15">
        <v>9733452.2888329048</v>
      </c>
      <c r="G40" s="15">
        <v>6844968.46</v>
      </c>
      <c r="H40" s="15">
        <v>16578420.748832904</v>
      </c>
      <c r="I40" s="29">
        <f>E40-'[1]связь с ИТОГ ДЕНЬГИ 2024'!T40</f>
        <v>-2.1140658645890653E-7</v>
      </c>
      <c r="J40" s="16">
        <f>H40-'[1]связь с ИТОГ ДЕНЬГИ 2024'!U40</f>
        <v>-1.1670961976051331E-3</v>
      </c>
    </row>
    <row r="41" spans="2:10" ht="15.6">
      <c r="B41" s="12" t="s">
        <v>42</v>
      </c>
      <c r="C41" s="15">
        <v>1978.9515852184543</v>
      </c>
      <c r="D41" s="15">
        <v>1521.0484147815455</v>
      </c>
      <c r="E41" s="15">
        <v>3500</v>
      </c>
      <c r="F41" s="15">
        <v>9150105.1999999993</v>
      </c>
      <c r="G41" s="15">
        <v>7032892.1200000001</v>
      </c>
      <c r="H41" s="15">
        <v>16182997.32</v>
      </c>
      <c r="I41" s="29">
        <f>E41-'[1]связь с ИТОГ ДЕНЬГИ 2024'!T41</f>
        <v>0</v>
      </c>
      <c r="J41" s="16">
        <f>H41-'[1]связь с ИТОГ ДЕНЬГИ 2024'!U41</f>
        <v>0</v>
      </c>
    </row>
    <row r="42" spans="2:10" ht="15.6">
      <c r="B42" s="12" t="s">
        <v>43</v>
      </c>
      <c r="C42" s="15">
        <v>180.16495611170618</v>
      </c>
      <c r="D42" s="15">
        <v>4132.8350438882944</v>
      </c>
      <c r="E42" s="15">
        <v>4313.0000000000009</v>
      </c>
      <c r="F42" s="15">
        <v>580158.97</v>
      </c>
      <c r="G42" s="15">
        <v>13308366.810000001</v>
      </c>
      <c r="H42" s="15">
        <v>13888525.780000001</v>
      </c>
      <c r="I42" s="29">
        <f>E42-'[1]связь с ИТОГ ДЕНЬГИ 2024'!T42</f>
        <v>0</v>
      </c>
      <c r="J42" s="16">
        <f>H42-'[1]связь с ИТОГ ДЕНЬГИ 2024'!U42</f>
        <v>0</v>
      </c>
    </row>
    <row r="43" spans="2:10" ht="15.6">
      <c r="B43" s="12" t="s">
        <v>44</v>
      </c>
      <c r="C43" s="15">
        <v>337.57077536370753</v>
      </c>
      <c r="D43" s="15">
        <v>3273.4292246362925</v>
      </c>
      <c r="E43" s="15">
        <v>3611</v>
      </c>
      <c r="F43" s="15">
        <v>1409260.99</v>
      </c>
      <c r="G43" s="15">
        <v>13665626.43</v>
      </c>
      <c r="H43" s="15">
        <v>15074887.42</v>
      </c>
      <c r="I43" s="29">
        <f>E43-'[1]связь с ИТОГ ДЕНЬГИ 2024'!T43</f>
        <v>0</v>
      </c>
      <c r="J43" s="16">
        <f>H43-'[1]связь с ИТОГ ДЕНЬГИ 2024'!U43</f>
        <v>0</v>
      </c>
    </row>
    <row r="44" spans="2:10" ht="15.6">
      <c r="B44" s="12" t="s">
        <v>45</v>
      </c>
      <c r="C44" s="15">
        <v>231.93425392703503</v>
      </c>
      <c r="D44" s="15">
        <v>940.065746072965</v>
      </c>
      <c r="E44" s="15">
        <v>1172</v>
      </c>
      <c r="F44" s="15">
        <v>1268762.8600000001</v>
      </c>
      <c r="G44" s="15">
        <v>5142493.9800000004</v>
      </c>
      <c r="H44" s="15">
        <v>6411256.8400000008</v>
      </c>
      <c r="I44" s="29">
        <f>E44-'[1]связь с ИТОГ ДЕНЬГИ 2024'!T44</f>
        <v>0</v>
      </c>
      <c r="J44" s="16">
        <f>H44-'[1]связь с ИТОГ ДЕНЬГИ 2024'!U44</f>
        <v>0</v>
      </c>
    </row>
    <row r="45" spans="2:10" ht="15.6">
      <c r="B45" s="12" t="s">
        <v>46</v>
      </c>
      <c r="C45" s="15">
        <v>140.18437600160161</v>
      </c>
      <c r="D45" s="15">
        <v>2278.8156239983982</v>
      </c>
      <c r="E45" s="15">
        <v>2419</v>
      </c>
      <c r="F45" s="15">
        <v>741258.65</v>
      </c>
      <c r="G45" s="15">
        <v>12049786.439999999</v>
      </c>
      <c r="H45" s="15">
        <v>12791045.09</v>
      </c>
      <c r="I45" s="29">
        <f>E45-'[1]связь с ИТОГ ДЕНЬГИ 2024'!T45</f>
        <v>0</v>
      </c>
      <c r="J45" s="16">
        <f>H45-'[1]связь с ИТОГ ДЕНЬГИ 2024'!U45</f>
        <v>0</v>
      </c>
    </row>
    <row r="46" spans="2:10" ht="15.6">
      <c r="B46" s="12" t="s">
        <v>47</v>
      </c>
      <c r="C46" s="15">
        <v>839.07470515962609</v>
      </c>
      <c r="D46" s="15">
        <v>492.92529484037402</v>
      </c>
      <c r="E46" s="15">
        <v>1332</v>
      </c>
      <c r="F46" s="15">
        <v>3404887.81</v>
      </c>
      <c r="G46" s="15">
        <v>2000245.41</v>
      </c>
      <c r="H46" s="15">
        <v>5405133.2199999997</v>
      </c>
      <c r="I46" s="29">
        <f>E46-'[1]связь с ИТОГ ДЕНЬГИ 2024'!T46</f>
        <v>0</v>
      </c>
      <c r="J46" s="16">
        <f>H46-'[1]связь с ИТОГ ДЕНЬГИ 2024'!U46</f>
        <v>0</v>
      </c>
    </row>
    <row r="47" spans="2:10" ht="15.6">
      <c r="B47" s="12" t="s">
        <v>48</v>
      </c>
      <c r="C47" s="15">
        <v>49.215614739146304</v>
      </c>
      <c r="D47" s="15">
        <v>1850.7843852608539</v>
      </c>
      <c r="E47" s="15">
        <v>1900.0000000000002</v>
      </c>
      <c r="F47" s="15">
        <v>207385.32</v>
      </c>
      <c r="G47" s="15">
        <v>7798856.4000000004</v>
      </c>
      <c r="H47" s="15">
        <v>8006241.7200000007</v>
      </c>
      <c r="I47" s="29">
        <f>E47-'[1]связь с ИТОГ ДЕНЬГИ 2024'!T47</f>
        <v>0</v>
      </c>
      <c r="J47" s="16">
        <f>H47-'[1]связь с ИТОГ ДЕНЬГИ 2024'!U47</f>
        <v>0</v>
      </c>
    </row>
    <row r="48" spans="2:10" ht="15.6">
      <c r="B48" s="12" t="s">
        <v>49</v>
      </c>
      <c r="C48" s="15">
        <v>2667.1604747764854</v>
      </c>
      <c r="D48" s="15">
        <v>2198.839525223515</v>
      </c>
      <c r="E48" s="15">
        <v>4866</v>
      </c>
      <c r="F48" s="15">
        <v>10340860.5</v>
      </c>
      <c r="G48" s="15">
        <v>8525131.1300000008</v>
      </c>
      <c r="H48" s="15">
        <v>18865991.630000003</v>
      </c>
      <c r="I48" s="29">
        <f>E48-'[1]связь с ИТОГ ДЕНЬГИ 2024'!T48</f>
        <v>0</v>
      </c>
      <c r="J48" s="16">
        <f>H48-'[1]связь с ИТОГ ДЕНЬГИ 2024'!U48</f>
        <v>0</v>
      </c>
    </row>
    <row r="49" spans="2:10" ht="15.6">
      <c r="B49" s="12" t="s">
        <v>50</v>
      </c>
      <c r="C49" s="15">
        <v>2669.6910451417402</v>
      </c>
      <c r="D49" s="15">
        <v>11870.308954858259</v>
      </c>
      <c r="E49" s="15">
        <v>14540</v>
      </c>
      <c r="F49" s="15">
        <v>12880109.638832904</v>
      </c>
      <c r="G49" s="15">
        <v>57269128.974164523</v>
      </c>
      <c r="H49" s="15">
        <v>70149238.612997428</v>
      </c>
      <c r="I49" s="29">
        <f>E49-'[1]связь с ИТОГ ДЕНЬГИ 2024'!T49</f>
        <v>0</v>
      </c>
      <c r="J49" s="16">
        <f>H49-'[1]связь с ИТОГ ДЕНЬГИ 2024'!U49</f>
        <v>0</v>
      </c>
    </row>
    <row r="50" spans="2:10" ht="15.6">
      <c r="B50" s="12" t="s">
        <v>51</v>
      </c>
      <c r="C50" s="15">
        <v>1336.153630759381</v>
      </c>
      <c r="D50" s="15">
        <v>2665.846369240619</v>
      </c>
      <c r="E50" s="15">
        <v>4002</v>
      </c>
      <c r="F50" s="15">
        <v>3590503.5788329043</v>
      </c>
      <c r="G50" s="15">
        <v>7163645.488832904</v>
      </c>
      <c r="H50" s="15">
        <v>10754149.067665808</v>
      </c>
      <c r="I50" s="29">
        <f>E50-'[1]связь с ИТОГ ДЕНЬГИ 2024'!T50</f>
        <v>0</v>
      </c>
      <c r="J50" s="16">
        <f>H50-'[1]связь с ИТОГ ДЕНЬГИ 2024'!U50</f>
        <v>0</v>
      </c>
    </row>
    <row r="51" spans="2:10" ht="15.6">
      <c r="B51" s="12" t="s">
        <v>52</v>
      </c>
      <c r="C51" s="15">
        <v>1828.6869306992985</v>
      </c>
      <c r="D51" s="15">
        <v>15915.313069633557</v>
      </c>
      <c r="E51" s="15">
        <v>17744.000000332857</v>
      </c>
      <c r="F51" s="15">
        <v>6411925.54</v>
      </c>
      <c r="G51" s="15">
        <v>55803867.04533162</v>
      </c>
      <c r="H51" s="15">
        <v>62215792.585331619</v>
      </c>
      <c r="I51" s="29">
        <f>E51-'[1]связь с ИТОГ ДЕНЬГИ 2024'!T51</f>
        <v>3.3285687095485628E-7</v>
      </c>
      <c r="J51" s="16">
        <f>H51-'[1]связь с ИТОГ ДЕНЬГИ 2024'!U51</f>
        <v>1.1670961976051331E-3</v>
      </c>
    </row>
    <row r="52" spans="2:10" ht="15.6">
      <c r="B52" s="12" t="s">
        <v>53</v>
      </c>
      <c r="C52" s="15">
        <v>1542.1878806368125</v>
      </c>
      <c r="D52" s="15">
        <v>2715.8121193631873</v>
      </c>
      <c r="E52" s="15">
        <v>4258</v>
      </c>
      <c r="F52" s="15">
        <v>6462844.5999999996</v>
      </c>
      <c r="G52" s="15">
        <v>11381150.060000001</v>
      </c>
      <c r="H52" s="15">
        <v>17843994.66</v>
      </c>
      <c r="I52" s="29">
        <f>E52-'[1]связь с ИТОГ ДЕНЬГИ 2024'!T52</f>
        <v>0</v>
      </c>
      <c r="J52" s="16">
        <f>H52-'[1]связь с ИТОГ ДЕНЬГИ 2024'!U52</f>
        <v>0</v>
      </c>
    </row>
    <row r="53" spans="2:10" ht="15.6">
      <c r="B53" s="12" t="s">
        <v>54</v>
      </c>
      <c r="C53" s="15">
        <v>228.26552659104698</v>
      </c>
      <c r="D53" s="15">
        <v>2303.7344734089529</v>
      </c>
      <c r="E53" s="15">
        <v>2532</v>
      </c>
      <c r="F53" s="15">
        <v>1027003.59</v>
      </c>
      <c r="G53" s="15">
        <v>10364874.67</v>
      </c>
      <c r="H53" s="15">
        <v>11391878.26</v>
      </c>
      <c r="I53" s="29">
        <f>E53-'[1]связь с ИТОГ ДЕНЬГИ 2024'!T53</f>
        <v>0</v>
      </c>
      <c r="J53" s="16">
        <f>H53-'[1]связь с ИТОГ ДЕНЬГИ 2024'!U53</f>
        <v>0</v>
      </c>
    </row>
    <row r="54" spans="2:10" ht="15.6">
      <c r="B54" s="12" t="s">
        <v>55</v>
      </c>
      <c r="C54" s="15">
        <v>1532.9595182207242</v>
      </c>
      <c r="D54" s="15">
        <v>667.04048177927598</v>
      </c>
      <c r="E54" s="15">
        <v>2200</v>
      </c>
      <c r="F54" s="15">
        <v>5639166.3799999999</v>
      </c>
      <c r="G54" s="15">
        <v>2453784.4700000002</v>
      </c>
      <c r="H54" s="15">
        <v>8092950.8499999996</v>
      </c>
      <c r="I54" s="29">
        <f>E54-'[1]связь с ИТОГ ДЕНЬГИ 2024'!T54</f>
        <v>0</v>
      </c>
      <c r="J54" s="16">
        <f>H54-'[1]связь с ИТОГ ДЕНЬГИ 2024'!U54</f>
        <v>0</v>
      </c>
    </row>
    <row r="55" spans="2:10" ht="15.6" hidden="1">
      <c r="B55" s="12" t="s">
        <v>56</v>
      </c>
      <c r="C55" s="15">
        <v>0</v>
      </c>
      <c r="D55" s="15">
        <v>0</v>
      </c>
      <c r="E55" s="15">
        <v>0</v>
      </c>
      <c r="F55" s="15">
        <v>0</v>
      </c>
      <c r="G55" s="15">
        <v>0</v>
      </c>
      <c r="H55" s="15">
        <v>0</v>
      </c>
      <c r="I55" s="29">
        <f>E55-'[1]связь с ИТОГ ДЕНЬГИ 2024'!T55</f>
        <v>0</v>
      </c>
      <c r="J55" s="16">
        <f>H55-'[1]связь с ИТОГ ДЕНЬГИ 2024'!U55</f>
        <v>0</v>
      </c>
    </row>
    <row r="56" spans="2:10" ht="15.6">
      <c r="B56" s="12" t="s">
        <v>57</v>
      </c>
      <c r="C56" s="15">
        <v>340.09131135686584</v>
      </c>
      <c r="D56" s="15">
        <v>3119.9086886431342</v>
      </c>
      <c r="E56" s="15">
        <v>3460</v>
      </c>
      <c r="F56" s="15">
        <v>1401975.08</v>
      </c>
      <c r="G56" s="15">
        <v>12861352.487665808</v>
      </c>
      <c r="H56" s="15">
        <v>14263327.567665808</v>
      </c>
      <c r="I56" s="29">
        <f>E56-'[1]связь с ИТОГ ДЕНЬГИ 2024'!T56</f>
        <v>0</v>
      </c>
      <c r="J56" s="16">
        <f>H56-'[1]связь с ИТОГ ДЕНЬГИ 2024'!U56</f>
        <v>0</v>
      </c>
    </row>
    <row r="57" spans="2:10" ht="15.6">
      <c r="B57" s="12" t="s">
        <v>58</v>
      </c>
      <c r="C57" s="15">
        <v>2274.1876637616438</v>
      </c>
      <c r="D57" s="15">
        <v>1625.8123362383562</v>
      </c>
      <c r="E57" s="15">
        <v>3900</v>
      </c>
      <c r="F57" s="15">
        <v>9257802.7300000004</v>
      </c>
      <c r="G57" s="15">
        <v>6618385.1600000001</v>
      </c>
      <c r="H57" s="15">
        <v>15876187.890000001</v>
      </c>
      <c r="I57" s="29">
        <f>E57-'[1]связь с ИТОГ ДЕНЬГИ 2024'!T57</f>
        <v>0</v>
      </c>
      <c r="J57" s="16">
        <f>H57-'[1]связь с ИТОГ ДЕНЬГИ 2024'!U57</f>
        <v>0</v>
      </c>
    </row>
    <row r="58" spans="2:10" ht="15.6">
      <c r="B58" s="12" t="s">
        <v>59</v>
      </c>
      <c r="C58" s="15">
        <v>856.00612060678338</v>
      </c>
      <c r="D58" s="15">
        <v>743.9938793932165</v>
      </c>
      <c r="E58" s="15">
        <v>1600</v>
      </c>
      <c r="F58" s="15">
        <v>3475963.36</v>
      </c>
      <c r="G58" s="15">
        <v>3021117.96</v>
      </c>
      <c r="H58" s="15">
        <v>6497081.3200000003</v>
      </c>
      <c r="I58" s="29">
        <f>E58-'[1]связь с ИТОГ ДЕНЬГИ 2024'!T58</f>
        <v>0</v>
      </c>
      <c r="J58" s="16">
        <f>H58-'[1]связь с ИТОГ ДЕНЬГИ 2024'!U58</f>
        <v>0</v>
      </c>
    </row>
    <row r="59" spans="2:10" ht="15.6">
      <c r="B59" s="12" t="s">
        <v>60</v>
      </c>
      <c r="C59" s="15">
        <v>1726.2238378701531</v>
      </c>
      <c r="D59" s="15">
        <v>412.77616212984668</v>
      </c>
      <c r="E59" s="15">
        <v>2139</v>
      </c>
      <c r="F59" s="15">
        <v>7523020.0499999998</v>
      </c>
      <c r="G59" s="15">
        <v>1798911.17</v>
      </c>
      <c r="H59" s="15">
        <v>9321931.2199999988</v>
      </c>
      <c r="I59" s="29">
        <f>E59-'[1]связь с ИТОГ ДЕНЬГИ 2024'!T59</f>
        <v>0</v>
      </c>
      <c r="J59" s="16">
        <f>H59-'[1]связь с ИТОГ ДЕНЬГИ 2024'!U59</f>
        <v>0</v>
      </c>
    </row>
    <row r="60" spans="2:10" ht="15.6">
      <c r="B60" s="12" t="s">
        <v>61</v>
      </c>
      <c r="C60" s="15">
        <v>530.21495905260838</v>
      </c>
      <c r="D60" s="15">
        <v>969.78504094739151</v>
      </c>
      <c r="E60" s="15">
        <v>1500</v>
      </c>
      <c r="F60" s="15">
        <v>3474964.47</v>
      </c>
      <c r="G60" s="15">
        <v>6355853.4199999999</v>
      </c>
      <c r="H60" s="15">
        <v>9830817.8900000006</v>
      </c>
      <c r="I60" s="29">
        <f>E60-'[1]связь с ИТОГ ДЕНЬГИ 2024'!T60</f>
        <v>0</v>
      </c>
      <c r="J60" s="16">
        <f>H60-'[1]связь с ИТОГ ДЕНЬГИ 2024'!U60</f>
        <v>0</v>
      </c>
    </row>
    <row r="61" spans="2:10" ht="15.6">
      <c r="B61" s="12" t="s">
        <v>62</v>
      </c>
      <c r="C61" s="15">
        <v>1285.553234246144</v>
      </c>
      <c r="D61" s="15">
        <v>1214.4467657538562</v>
      </c>
      <c r="E61" s="15">
        <v>2500</v>
      </c>
      <c r="F61" s="15">
        <v>4969252.26</v>
      </c>
      <c r="G61" s="15">
        <v>4694393.18</v>
      </c>
      <c r="H61" s="15">
        <v>9663645.4399999995</v>
      </c>
      <c r="I61" s="29">
        <f>E61-'[1]связь с ИТОГ ДЕНЬГИ 2024'!T61</f>
        <v>0</v>
      </c>
      <c r="J61" s="16">
        <f>H61-'[1]связь с ИТОГ ДЕНЬГИ 2024'!U61</f>
        <v>0</v>
      </c>
    </row>
    <row r="62" spans="2:10">
      <c r="B62" s="17" t="s">
        <v>63</v>
      </c>
      <c r="C62" s="15">
        <v>25916.63820004998</v>
      </c>
      <c r="D62" s="15">
        <v>70664.361800071478</v>
      </c>
      <c r="E62" s="15">
        <v>96581.00000012145</v>
      </c>
      <c r="F62" s="15">
        <v>109361230.33649871</v>
      </c>
      <c r="G62" s="15">
        <v>286323824.90599489</v>
      </c>
      <c r="H62" s="15">
        <v>395685055.24249357</v>
      </c>
      <c r="J62" s="16"/>
    </row>
    <row r="63" spans="2:10" ht="15.6" hidden="1">
      <c r="B63" s="12" t="s">
        <v>64</v>
      </c>
      <c r="C63" s="15"/>
      <c r="D63" s="15"/>
      <c r="E63" s="15"/>
      <c r="F63" s="15"/>
      <c r="G63" s="15"/>
      <c r="H63" s="15"/>
      <c r="J63" s="16"/>
    </row>
    <row r="64" spans="2:10" ht="15.6" hidden="1">
      <c r="B64" s="20" t="s">
        <v>65</v>
      </c>
      <c r="C64" s="15">
        <v>0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29">
        <f>E64-'[1]связь с ИТОГ ДЕНЬГИ 2024'!T64</f>
        <v>0</v>
      </c>
      <c r="J64" s="16">
        <f>H64-'[1]связь с ИТОГ ДЕНЬГИ 2024'!U64</f>
        <v>0</v>
      </c>
    </row>
    <row r="65" spans="2:10" ht="15.6" hidden="1">
      <c r="B65" s="21" t="s">
        <v>66</v>
      </c>
      <c r="C65" s="15">
        <v>0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29">
        <f>E65-'[1]связь с ИТОГ ДЕНЬГИ 2024'!T65</f>
        <v>0</v>
      </c>
      <c r="J65" s="16">
        <f>H65-'[1]связь с ИТОГ ДЕНЬГИ 2024'!U65</f>
        <v>0</v>
      </c>
    </row>
    <row r="66" spans="2:10" ht="15.6" hidden="1">
      <c r="B66" s="21" t="s">
        <v>67</v>
      </c>
      <c r="C66" s="15">
        <v>0</v>
      </c>
      <c r="D66" s="15">
        <v>0</v>
      </c>
      <c r="E66" s="15">
        <v>0</v>
      </c>
      <c r="F66" s="15">
        <v>0</v>
      </c>
      <c r="G66" s="15">
        <v>0</v>
      </c>
      <c r="H66" s="15">
        <v>0</v>
      </c>
      <c r="I66" s="29">
        <f>E66-'[1]связь с ИТОГ ДЕНЬГИ 2024'!T66</f>
        <v>0</v>
      </c>
      <c r="J66" s="16">
        <f>H66-'[1]связь с ИТОГ ДЕНЬГИ 2024'!U66</f>
        <v>0</v>
      </c>
    </row>
    <row r="67" spans="2:10" ht="15.6" hidden="1">
      <c r="B67" s="21" t="s">
        <v>68</v>
      </c>
      <c r="C67" s="15">
        <v>0</v>
      </c>
      <c r="D67" s="15">
        <v>0</v>
      </c>
      <c r="E67" s="15">
        <v>0</v>
      </c>
      <c r="F67" s="15">
        <v>0</v>
      </c>
      <c r="G67" s="15">
        <v>0</v>
      </c>
      <c r="H67" s="15">
        <v>0</v>
      </c>
      <c r="I67" s="29">
        <f>E67-'[1]связь с ИТОГ ДЕНЬГИ 2024'!T67</f>
        <v>0</v>
      </c>
      <c r="J67" s="16">
        <f>H67-'[1]связь с ИТОГ ДЕНЬГИ 2024'!U67</f>
        <v>0</v>
      </c>
    </row>
    <row r="68" spans="2:10" ht="15.6" hidden="1">
      <c r="B68" s="21" t="s">
        <v>69</v>
      </c>
      <c r="C68" s="15">
        <v>0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29">
        <f>E68-'[1]связь с ИТОГ ДЕНЬГИ 2024'!T68</f>
        <v>0</v>
      </c>
      <c r="J68" s="16">
        <f>H68-'[1]связь с ИТОГ ДЕНЬГИ 2024'!U68</f>
        <v>0</v>
      </c>
    </row>
    <row r="69" spans="2:10" ht="15.6" hidden="1">
      <c r="B69" s="14" t="s">
        <v>70</v>
      </c>
      <c r="C69" s="15">
        <v>0</v>
      </c>
      <c r="D69" s="15">
        <v>0</v>
      </c>
      <c r="E69" s="15">
        <v>0</v>
      </c>
      <c r="F69" s="15">
        <v>0</v>
      </c>
      <c r="G69" s="15">
        <v>0</v>
      </c>
      <c r="H69" s="15">
        <v>0</v>
      </c>
      <c r="I69" s="29">
        <f>E69-'[1]связь с ИТОГ ДЕНЬГИ 2024'!T69</f>
        <v>0</v>
      </c>
      <c r="J69" s="16">
        <f>H69-'[1]связь с ИТОГ ДЕНЬГИ 2024'!U69</f>
        <v>0</v>
      </c>
    </row>
    <row r="70" spans="2:10" ht="15.6" hidden="1">
      <c r="B70" s="14" t="s">
        <v>71</v>
      </c>
      <c r="C70" s="15">
        <v>0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29">
        <f>E70-'[1]связь с ИТОГ ДЕНЬГИ 2024'!T70</f>
        <v>0</v>
      </c>
      <c r="J70" s="16">
        <f>H70-'[1]связь с ИТОГ ДЕНЬГИ 2024'!U70</f>
        <v>0</v>
      </c>
    </row>
    <row r="71" spans="2:10" ht="15.6" hidden="1">
      <c r="B71" s="14" t="s">
        <v>72</v>
      </c>
      <c r="C71" s="15">
        <v>0</v>
      </c>
      <c r="D71" s="15">
        <v>0</v>
      </c>
      <c r="E71" s="15">
        <v>0</v>
      </c>
      <c r="F71" s="15">
        <v>0</v>
      </c>
      <c r="G71" s="15">
        <v>0</v>
      </c>
      <c r="H71" s="15">
        <v>0</v>
      </c>
      <c r="I71" s="29">
        <f>E71-'[1]связь с ИТОГ ДЕНЬГИ 2024'!T71</f>
        <v>0</v>
      </c>
      <c r="J71" s="16">
        <f>H71-'[1]связь с ИТОГ ДЕНЬГИ 2024'!U71</f>
        <v>0</v>
      </c>
    </row>
    <row r="72" spans="2:10" ht="15.6" hidden="1">
      <c r="B72" s="21" t="s">
        <v>73</v>
      </c>
      <c r="C72" s="15">
        <v>0</v>
      </c>
      <c r="D72" s="15">
        <v>0</v>
      </c>
      <c r="E72" s="15">
        <v>0</v>
      </c>
      <c r="F72" s="15">
        <v>0</v>
      </c>
      <c r="G72" s="15">
        <v>0</v>
      </c>
      <c r="H72" s="15">
        <v>0</v>
      </c>
      <c r="I72" s="29">
        <f>E72-'[1]связь с ИТОГ ДЕНЬГИ 2024'!T72</f>
        <v>0</v>
      </c>
      <c r="J72" s="16">
        <f>H72-'[1]связь с ИТОГ ДЕНЬГИ 2024'!U72</f>
        <v>0</v>
      </c>
    </row>
    <row r="73" spans="2:10" ht="15.6" hidden="1">
      <c r="B73" s="14" t="s">
        <v>74</v>
      </c>
      <c r="C73" s="15">
        <v>0</v>
      </c>
      <c r="D73" s="15">
        <v>0</v>
      </c>
      <c r="E73" s="15">
        <v>0</v>
      </c>
      <c r="F73" s="15">
        <v>0</v>
      </c>
      <c r="G73" s="15">
        <v>0</v>
      </c>
      <c r="H73" s="15">
        <v>0</v>
      </c>
      <c r="I73" s="29">
        <f>E73-'[1]связь с ИТОГ ДЕНЬГИ 2024'!T73</f>
        <v>0</v>
      </c>
      <c r="J73" s="16">
        <f>H73-'[1]связь с ИТОГ ДЕНЬГИ 2024'!U73</f>
        <v>0</v>
      </c>
    </row>
    <row r="74" spans="2:10" ht="15.6" hidden="1">
      <c r="B74" s="14" t="s">
        <v>75</v>
      </c>
      <c r="C74" s="15">
        <v>0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29">
        <f>E74-'[1]связь с ИТОГ ДЕНЬГИ 2024'!T74</f>
        <v>0</v>
      </c>
      <c r="J74" s="16">
        <f>H74-'[1]связь с ИТОГ ДЕНЬГИ 2024'!U74</f>
        <v>0</v>
      </c>
    </row>
    <row r="75" spans="2:10" ht="15.6" hidden="1">
      <c r="B75" s="14" t="s">
        <v>76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29">
        <f>E75-'[1]связь с ИТОГ ДЕНЬГИ 2024'!T75</f>
        <v>0</v>
      </c>
      <c r="J75" s="16">
        <f>H75-'[1]связь с ИТОГ ДЕНЬГИ 2024'!U75</f>
        <v>0</v>
      </c>
    </row>
    <row r="76" spans="2:10" ht="15.6" hidden="1">
      <c r="B76" s="14" t="s">
        <v>77</v>
      </c>
      <c r="C76" s="15">
        <v>0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29">
        <f>E76-'[1]связь с ИТОГ ДЕНЬГИ 2024'!T76</f>
        <v>0</v>
      </c>
      <c r="J76" s="16">
        <f>H76-'[1]связь с ИТОГ ДЕНЬГИ 2024'!U76</f>
        <v>0</v>
      </c>
    </row>
    <row r="77" spans="2:10" ht="15.6" hidden="1">
      <c r="B77" s="14" t="s">
        <v>78</v>
      </c>
      <c r="C77" s="15">
        <v>0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29">
        <f>E77-'[1]связь с ИТОГ ДЕНЬГИ 2024'!T77</f>
        <v>0</v>
      </c>
      <c r="J77" s="16">
        <f>H77-'[1]связь с ИТОГ ДЕНЬГИ 2024'!U77</f>
        <v>0</v>
      </c>
    </row>
    <row r="78" spans="2:10" ht="15.6" hidden="1">
      <c r="B78" s="14" t="s">
        <v>79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29">
        <f>E78-'[1]связь с ИТОГ ДЕНЬГИ 2024'!T78</f>
        <v>0</v>
      </c>
      <c r="J78" s="16">
        <f>H78-'[1]связь с ИТОГ ДЕНЬГИ 2024'!U78</f>
        <v>0</v>
      </c>
    </row>
    <row r="79" spans="2:10" ht="15.6" hidden="1">
      <c r="B79" s="14" t="s">
        <v>80</v>
      </c>
      <c r="C79" s="15">
        <v>0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29">
        <f>E79-'[1]связь с ИТОГ ДЕНЬГИ 2024'!T79</f>
        <v>0</v>
      </c>
      <c r="J79" s="16">
        <f>H79-'[1]связь с ИТОГ ДЕНЬГИ 2024'!U79</f>
        <v>0</v>
      </c>
    </row>
    <row r="80" spans="2:10" ht="15.6" hidden="1">
      <c r="B80" s="22" t="s">
        <v>81</v>
      </c>
      <c r="C80" s="15">
        <v>0</v>
      </c>
      <c r="D80" s="15">
        <v>0</v>
      </c>
      <c r="E80" s="15">
        <v>0</v>
      </c>
      <c r="F80" s="15">
        <v>0</v>
      </c>
      <c r="G80" s="15">
        <v>0</v>
      </c>
      <c r="H80" s="15">
        <v>0</v>
      </c>
      <c r="I80" s="29">
        <f>E80-'[1]связь с ИТОГ ДЕНЬГИ 2024'!T80</f>
        <v>0</v>
      </c>
      <c r="J80" s="16">
        <f>H80-'[1]связь с ИТОГ ДЕНЬГИ 2024'!U80</f>
        <v>0</v>
      </c>
    </row>
    <row r="81" spans="2:10" ht="15.6" hidden="1">
      <c r="B81" s="22" t="s">
        <v>82</v>
      </c>
      <c r="C81" s="15">
        <v>0</v>
      </c>
      <c r="D81" s="15">
        <v>0</v>
      </c>
      <c r="E81" s="15">
        <v>0</v>
      </c>
      <c r="F81" s="15">
        <v>0</v>
      </c>
      <c r="G81" s="15">
        <v>0</v>
      </c>
      <c r="H81" s="15">
        <v>0</v>
      </c>
      <c r="I81" s="29">
        <f>E81-'[1]связь с ИТОГ ДЕНЬГИ 2024'!T81</f>
        <v>0</v>
      </c>
      <c r="J81" s="16">
        <f>H81-'[1]связь с ИТОГ ДЕНЬГИ 2024'!U81</f>
        <v>0</v>
      </c>
    </row>
    <row r="82" spans="2:10" ht="15.6" hidden="1">
      <c r="B82" s="22" t="s">
        <v>83</v>
      </c>
      <c r="C82" s="15">
        <v>0</v>
      </c>
      <c r="D82" s="15">
        <v>0</v>
      </c>
      <c r="E82" s="15">
        <v>0</v>
      </c>
      <c r="F82" s="15">
        <v>0</v>
      </c>
      <c r="G82" s="15">
        <v>0</v>
      </c>
      <c r="H82" s="15">
        <v>0</v>
      </c>
      <c r="I82" s="29">
        <f>E82-'[1]связь с ИТОГ ДЕНЬГИ 2024'!T82</f>
        <v>0</v>
      </c>
      <c r="J82" s="16">
        <f>H82-'[1]связь с ИТОГ ДЕНЬГИ 2024'!U82</f>
        <v>0</v>
      </c>
    </row>
    <row r="83" spans="2:10" ht="15.6" hidden="1">
      <c r="B83" s="23" t="s">
        <v>84</v>
      </c>
      <c r="C83" s="15">
        <v>0</v>
      </c>
      <c r="D83" s="15">
        <v>0</v>
      </c>
      <c r="E83" s="15">
        <v>0</v>
      </c>
      <c r="F83" s="15">
        <v>0</v>
      </c>
      <c r="G83" s="15">
        <v>0</v>
      </c>
      <c r="H83" s="15">
        <v>0</v>
      </c>
      <c r="I83" s="29">
        <f>E83-'[1]связь с ИТОГ ДЕНЬГИ 2024'!T83</f>
        <v>0</v>
      </c>
      <c r="J83" s="16">
        <f>H83-'[1]связь с ИТОГ ДЕНЬГИ 2024'!U83</f>
        <v>0</v>
      </c>
    </row>
    <row r="84" spans="2:10" ht="15.6" hidden="1">
      <c r="B84" s="23" t="s">
        <v>85</v>
      </c>
      <c r="C84" s="15">
        <v>0</v>
      </c>
      <c r="D84" s="15">
        <v>0</v>
      </c>
      <c r="E84" s="15">
        <v>0</v>
      </c>
      <c r="F84" s="15">
        <v>0</v>
      </c>
      <c r="G84" s="15">
        <v>0</v>
      </c>
      <c r="H84" s="15">
        <v>0</v>
      </c>
      <c r="I84" s="29">
        <f>E84-'[1]связь с ИТОГ ДЕНЬГИ 2024'!T84</f>
        <v>0</v>
      </c>
      <c r="J84" s="16">
        <f>H84-'[1]связь с ИТОГ ДЕНЬГИ 2024'!U84</f>
        <v>0</v>
      </c>
    </row>
    <row r="85" spans="2:10" ht="15.6" hidden="1">
      <c r="B85" s="23" t="s">
        <v>86</v>
      </c>
      <c r="C85" s="15">
        <v>0</v>
      </c>
      <c r="D85" s="15">
        <v>0</v>
      </c>
      <c r="E85" s="15">
        <v>0</v>
      </c>
      <c r="F85" s="15">
        <v>0</v>
      </c>
      <c r="G85" s="15">
        <v>0</v>
      </c>
      <c r="H85" s="15">
        <v>0</v>
      </c>
      <c r="I85" s="29">
        <f>E85-'[1]связь с ИТОГ ДЕНЬГИ 2024'!T85</f>
        <v>0</v>
      </c>
      <c r="J85" s="16">
        <f>H85-'[1]связь с ИТОГ ДЕНЬГИ 2024'!U85</f>
        <v>0</v>
      </c>
    </row>
    <row r="86" spans="2:10" ht="15.6" hidden="1">
      <c r="B86" s="23" t="s">
        <v>87</v>
      </c>
      <c r="C86" s="15">
        <v>0</v>
      </c>
      <c r="D86" s="15">
        <v>0</v>
      </c>
      <c r="E86" s="15">
        <v>0</v>
      </c>
      <c r="F86" s="15">
        <v>0</v>
      </c>
      <c r="G86" s="15">
        <v>0</v>
      </c>
      <c r="H86" s="15">
        <v>0</v>
      </c>
      <c r="I86" s="29">
        <f>E86-'[1]связь с ИТОГ ДЕНЬГИ 2024'!T86</f>
        <v>0</v>
      </c>
      <c r="J86" s="16">
        <f>H86-'[1]связь с ИТОГ ДЕНЬГИ 2024'!U86</f>
        <v>0</v>
      </c>
    </row>
    <row r="87" spans="2:10" ht="15.6" hidden="1">
      <c r="B87" s="23" t="s">
        <v>88</v>
      </c>
      <c r="C87" s="15">
        <v>0</v>
      </c>
      <c r="D87" s="15">
        <v>0</v>
      </c>
      <c r="E87" s="15">
        <v>0</v>
      </c>
      <c r="F87" s="15">
        <v>0</v>
      </c>
      <c r="G87" s="15">
        <v>0</v>
      </c>
      <c r="H87" s="15">
        <v>0</v>
      </c>
      <c r="I87" s="29">
        <f>E87-'[1]связь с ИТОГ ДЕНЬГИ 2024'!T87</f>
        <v>0</v>
      </c>
      <c r="J87" s="16">
        <f>H87-'[1]связь с ИТОГ ДЕНЬГИ 2024'!U87</f>
        <v>0</v>
      </c>
    </row>
    <row r="88" spans="2:10" ht="15.6" hidden="1">
      <c r="B88" s="23" t="s">
        <v>89</v>
      </c>
      <c r="C88" s="15">
        <v>0</v>
      </c>
      <c r="D88" s="15">
        <v>0</v>
      </c>
      <c r="E88" s="15">
        <v>0</v>
      </c>
      <c r="F88" s="15">
        <v>0</v>
      </c>
      <c r="G88" s="15">
        <v>0</v>
      </c>
      <c r="H88" s="15">
        <v>0</v>
      </c>
      <c r="I88" s="29">
        <f>E88-'[1]связь с ИТОГ ДЕНЬГИ 2024'!T88</f>
        <v>0</v>
      </c>
      <c r="J88" s="16">
        <f>H88-'[1]связь с ИТОГ ДЕНЬГИ 2024'!U88</f>
        <v>0</v>
      </c>
    </row>
    <row r="89" spans="2:10" ht="15.6" hidden="1">
      <c r="B89" s="23" t="s">
        <v>90</v>
      </c>
      <c r="C89" s="15">
        <v>0</v>
      </c>
      <c r="D89" s="15">
        <v>0</v>
      </c>
      <c r="E89" s="15">
        <v>0</v>
      </c>
      <c r="F89" s="15">
        <v>0</v>
      </c>
      <c r="G89" s="15">
        <v>0</v>
      </c>
      <c r="H89" s="15">
        <v>0</v>
      </c>
      <c r="I89" s="29">
        <f>E89-'[1]связь с ИТОГ ДЕНЬГИ 2024'!T89</f>
        <v>0</v>
      </c>
      <c r="J89" s="16">
        <f>H89-'[1]связь с ИТОГ ДЕНЬГИ 2024'!U89</f>
        <v>0</v>
      </c>
    </row>
    <row r="90" spans="2:10" ht="15.6" hidden="1">
      <c r="B90" s="23" t="s">
        <v>91</v>
      </c>
      <c r="C90" s="15">
        <v>0</v>
      </c>
      <c r="D90" s="15">
        <v>0</v>
      </c>
      <c r="E90" s="15">
        <v>0</v>
      </c>
      <c r="F90" s="15">
        <v>0</v>
      </c>
      <c r="G90" s="15">
        <v>0</v>
      </c>
      <c r="H90" s="15">
        <v>0</v>
      </c>
      <c r="I90" s="29">
        <f>E90-'[1]связь с ИТОГ ДЕНЬГИ 2024'!T90</f>
        <v>0</v>
      </c>
      <c r="J90" s="16">
        <f>H90-'[1]связь с ИТОГ ДЕНЬГИ 2024'!U90</f>
        <v>0</v>
      </c>
    </row>
    <row r="91" spans="2:10" ht="15.6" hidden="1">
      <c r="B91" s="23" t="s">
        <v>92</v>
      </c>
      <c r="C91" s="15">
        <v>0</v>
      </c>
      <c r="D91" s="15">
        <v>0</v>
      </c>
      <c r="E91" s="15">
        <v>0</v>
      </c>
      <c r="F91" s="15">
        <v>0</v>
      </c>
      <c r="G91" s="15">
        <v>0</v>
      </c>
      <c r="H91" s="15">
        <v>0</v>
      </c>
      <c r="I91" s="29">
        <f>E91-'[1]связь с ИТОГ ДЕНЬГИ 2024'!T91</f>
        <v>0</v>
      </c>
      <c r="J91" s="16">
        <f>H91-'[1]связь с ИТОГ ДЕНЬГИ 2024'!U91</f>
        <v>0</v>
      </c>
    </row>
    <row r="92" spans="2:10" hidden="1">
      <c r="B92" s="17" t="s">
        <v>93</v>
      </c>
      <c r="C92" s="15">
        <v>0</v>
      </c>
      <c r="D92" s="15">
        <v>0</v>
      </c>
      <c r="E92" s="15">
        <v>0</v>
      </c>
      <c r="F92" s="15">
        <v>0</v>
      </c>
      <c r="G92" s="15">
        <v>0</v>
      </c>
      <c r="H92" s="15">
        <v>0</v>
      </c>
      <c r="J92" s="16"/>
    </row>
    <row r="93" spans="2:10">
      <c r="B93" s="17" t="s">
        <v>94</v>
      </c>
      <c r="C93" s="15">
        <v>74388.848307877968</v>
      </c>
      <c r="D93" s="15">
        <v>129992.15169224348</v>
      </c>
      <c r="E93" s="15">
        <v>204381.00000012145</v>
      </c>
      <c r="F93" s="15">
        <v>267450814.66416451</v>
      </c>
      <c r="G93" s="15">
        <v>479818316.3324936</v>
      </c>
      <c r="H93" s="15">
        <v>747269130.99665809</v>
      </c>
      <c r="J93" s="16"/>
    </row>
    <row r="94" spans="2:10" ht="15.6" hidden="1">
      <c r="B94" s="24"/>
      <c r="E94" s="25">
        <f>'[1]связь с ИТОГ ДЕНЬГИ 2024'!T93</f>
        <v>204381</v>
      </c>
      <c r="H94" s="25">
        <f>'[1]связь с ИТОГ ДЕНЬГИ 2024'!U93</f>
        <v>747269130.99665809</v>
      </c>
    </row>
    <row r="95" spans="2:10" hidden="1">
      <c r="E95" s="27">
        <f>E94-E93</f>
        <v>-1.2145028449594975E-7</v>
      </c>
      <c r="H95" s="27">
        <f>H94-H93</f>
        <v>0</v>
      </c>
    </row>
    <row r="96" spans="2:10" hidden="1"/>
    <row r="97" hidden="1"/>
  </sheetData>
  <mergeCells count="1">
    <mergeCell ref="B2:B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N99"/>
  <sheetViews>
    <sheetView zoomScale="80" zoomScaleNormal="80" workbookViewId="0">
      <pane xSplit="2" ySplit="4" topLeftCell="C54" activePane="bottomRight" state="frozen"/>
      <selection pane="topRight" activeCell="C1" sqref="C1"/>
      <selection pane="bottomLeft" activeCell="A5" sqref="A5"/>
      <selection pane="bottomRight" activeCell="Q50" sqref="Q50"/>
    </sheetView>
  </sheetViews>
  <sheetFormatPr defaultColWidth="9.109375" defaultRowHeight="14.4"/>
  <cols>
    <col min="1" max="1" width="9.109375" style="1"/>
    <col min="2" max="2" width="60.44140625" style="26" customWidth="1"/>
    <col min="3" max="5" width="14.33203125" style="1" customWidth="1"/>
    <col min="6" max="8" width="18.44140625" style="1" customWidth="1"/>
    <col min="9" max="13" width="0" style="3" hidden="1" customWidth="1"/>
    <col min="14" max="16384" width="9.109375" style="3"/>
  </cols>
  <sheetData>
    <row r="1" spans="2:14">
      <c r="B1" s="39" t="s">
        <v>105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</row>
    <row r="2" spans="2:14" ht="18.75" customHeight="1">
      <c r="B2" s="37" t="s">
        <v>3</v>
      </c>
      <c r="C2" s="5" t="s">
        <v>106</v>
      </c>
      <c r="D2" s="6"/>
      <c r="E2" s="6"/>
      <c r="F2" s="5" t="s">
        <v>6</v>
      </c>
      <c r="G2" s="6"/>
      <c r="H2" s="6"/>
    </row>
    <row r="3" spans="2:14" ht="48.75" customHeight="1">
      <c r="B3" s="37"/>
      <c r="C3" s="7" t="s">
        <v>7</v>
      </c>
      <c r="D3" s="7" t="s">
        <v>8</v>
      </c>
      <c r="E3" s="7" t="s">
        <v>9</v>
      </c>
      <c r="F3" s="7" t="s">
        <v>7</v>
      </c>
      <c r="G3" s="7" t="s">
        <v>8</v>
      </c>
      <c r="H3" s="7" t="s">
        <v>9</v>
      </c>
    </row>
    <row r="4" spans="2:14">
      <c r="B4" s="37"/>
      <c r="C4" s="11"/>
      <c r="D4" s="11"/>
      <c r="E4" s="11" t="s">
        <v>10</v>
      </c>
      <c r="F4" s="11"/>
      <c r="G4" s="11"/>
      <c r="H4" s="11" t="s">
        <v>10</v>
      </c>
    </row>
    <row r="5" spans="2:14" ht="15.6">
      <c r="B5" s="12" t="s">
        <v>11</v>
      </c>
      <c r="C5" s="13"/>
      <c r="D5" s="13"/>
      <c r="E5" s="13"/>
      <c r="F5" s="13"/>
      <c r="G5" s="13"/>
      <c r="H5" s="13"/>
    </row>
    <row r="6" spans="2:14" ht="15.6">
      <c r="B6" s="14" t="s">
        <v>12</v>
      </c>
      <c r="C6" s="15">
        <v>10153</v>
      </c>
      <c r="D6" s="15">
        <v>15441</v>
      </c>
      <c r="E6" s="15">
        <v>25594</v>
      </c>
      <c r="F6" s="15">
        <v>15140575.119999999</v>
      </c>
      <c r="G6" s="15">
        <v>23651670.010000002</v>
      </c>
      <c r="H6" s="15">
        <v>38792245.130000003</v>
      </c>
      <c r="I6" s="29">
        <f>E6-'[1]связь с ИТОГ ДЕНЬГИ 2024'!R6</f>
        <v>0</v>
      </c>
      <c r="J6" s="16">
        <f>H6-'[1]связь с ИТОГ ДЕНЬГИ 2024'!S6</f>
        <v>-8.1818178296089172E-3</v>
      </c>
    </row>
    <row r="7" spans="2:14" ht="15.6">
      <c r="B7" s="14" t="s">
        <v>13</v>
      </c>
      <c r="C7" s="15">
        <v>20196</v>
      </c>
      <c r="D7" s="15">
        <v>29895</v>
      </c>
      <c r="E7" s="15">
        <v>50091</v>
      </c>
      <c r="F7" s="15">
        <v>14598074.529999999</v>
      </c>
      <c r="G7" s="15">
        <v>21893973.32</v>
      </c>
      <c r="H7" s="15">
        <v>36492047.850000001</v>
      </c>
      <c r="I7" s="29">
        <f>E7-'[1]связь с ИТОГ ДЕНЬГИ 2024'!R7</f>
        <v>0</v>
      </c>
      <c r="J7" s="16">
        <f>H7-'[1]связь с ИТОГ ДЕНЬГИ 2024'!S7</f>
        <v>0</v>
      </c>
    </row>
    <row r="8" spans="2:14" ht="15.6">
      <c r="B8" s="14" t="s">
        <v>14</v>
      </c>
      <c r="C8" s="15">
        <v>36631</v>
      </c>
      <c r="D8" s="15">
        <v>56432</v>
      </c>
      <c r="E8" s="15">
        <v>93063</v>
      </c>
      <c r="F8" s="15">
        <v>46015879.890000001</v>
      </c>
      <c r="G8" s="15">
        <v>74588863</v>
      </c>
      <c r="H8" s="15">
        <v>120604742.89</v>
      </c>
      <c r="I8" s="29">
        <f>E8-'[1]связь с ИТОГ ДЕНЬГИ 2024'!R8</f>
        <v>0</v>
      </c>
      <c r="J8" s="16">
        <f>H8-'[1]связь с ИТОГ ДЕНЬГИ 2024'!S8</f>
        <v>-9.0909004211425781E-4</v>
      </c>
    </row>
    <row r="9" spans="2:14" ht="15.6" hidden="1">
      <c r="B9" s="14" t="s">
        <v>15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29">
        <f>E9-'[1]связь с ИТОГ ДЕНЬГИ 2024'!R9</f>
        <v>0</v>
      </c>
      <c r="J9" s="16">
        <f>H9-'[1]связь с ИТОГ ДЕНЬГИ 2024'!S9</f>
        <v>0</v>
      </c>
    </row>
    <row r="10" spans="2:14" ht="15.6" hidden="1">
      <c r="B10" s="14" t="s">
        <v>16</v>
      </c>
      <c r="C10" s="15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29">
        <f>E10-'[1]связь с ИТОГ ДЕНЬГИ 2024'!R10</f>
        <v>0</v>
      </c>
      <c r="J10" s="16">
        <f>H10-'[1]связь с ИТОГ ДЕНЬГИ 2024'!S10</f>
        <v>0</v>
      </c>
    </row>
    <row r="11" spans="2:14" ht="15.6" hidden="1">
      <c r="B11" s="14" t="s">
        <v>17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29">
        <f>E11-'[1]связь с ИТОГ ДЕНЬГИ 2024'!R11</f>
        <v>0</v>
      </c>
      <c r="J11" s="16">
        <f>H11-'[1]связь с ИТОГ ДЕНЬГИ 2024'!S11</f>
        <v>0</v>
      </c>
    </row>
    <row r="12" spans="2:14" ht="15.6">
      <c r="B12" s="14" t="s">
        <v>18</v>
      </c>
      <c r="C12" s="15">
        <v>963</v>
      </c>
      <c r="D12" s="15">
        <v>1603</v>
      </c>
      <c r="E12" s="15">
        <v>2566</v>
      </c>
      <c r="F12" s="15">
        <v>1053179.28</v>
      </c>
      <c r="G12" s="15">
        <v>1812765.92</v>
      </c>
      <c r="H12" s="15">
        <v>2865945.2</v>
      </c>
      <c r="I12" s="29">
        <f>E12-'[1]связь с ИТОГ ДЕНЬГИ 2024'!R12</f>
        <v>0</v>
      </c>
      <c r="J12" s="16">
        <f>H12-'[1]связь с ИТОГ ДЕНЬГИ 2024'!S12</f>
        <v>0</v>
      </c>
    </row>
    <row r="13" spans="2:14" ht="15.6">
      <c r="B13" s="14" t="s">
        <v>19</v>
      </c>
      <c r="C13" s="15">
        <v>1180</v>
      </c>
      <c r="D13" s="15">
        <v>1744</v>
      </c>
      <c r="E13" s="15">
        <v>2924</v>
      </c>
      <c r="F13" s="15">
        <v>512120</v>
      </c>
      <c r="G13" s="15">
        <v>756896</v>
      </c>
      <c r="H13" s="15">
        <v>1269016</v>
      </c>
      <c r="I13" s="29">
        <f>E13-'[1]связь с ИТОГ ДЕНЬГИ 2024'!R13</f>
        <v>0</v>
      </c>
      <c r="J13" s="16">
        <f>H13-'[1]связь с ИТОГ ДЕНЬГИ 2024'!S13</f>
        <v>0</v>
      </c>
    </row>
    <row r="14" spans="2:14" ht="31.2" hidden="1">
      <c r="B14" s="14" t="s">
        <v>20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29">
        <f>E14-'[1]связь с ИТОГ ДЕНЬГИ 2024'!R14</f>
        <v>0</v>
      </c>
      <c r="J14" s="16">
        <f>H14-'[1]связь с ИТОГ ДЕНЬГИ 2024'!S14</f>
        <v>0</v>
      </c>
    </row>
    <row r="15" spans="2:14" ht="15.6" hidden="1">
      <c r="B15" s="14"/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29">
        <f>E15-'[1]связь с ИТОГ ДЕНЬГИ 2024'!R15</f>
        <v>0</v>
      </c>
      <c r="J15" s="16">
        <f>H15-'[1]связь с ИТОГ ДЕНЬГИ 2024'!S15</f>
        <v>0</v>
      </c>
    </row>
    <row r="16" spans="2:14" ht="15.6" hidden="1">
      <c r="B16" s="14"/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29">
        <f>E16-'[1]связь с ИТОГ ДЕНЬГИ 2024'!R16</f>
        <v>0</v>
      </c>
      <c r="J16" s="16">
        <f>H16-'[1]связь с ИТОГ ДЕНЬГИ 2024'!S16</f>
        <v>0</v>
      </c>
    </row>
    <row r="17" spans="2:10">
      <c r="B17" s="17" t="s">
        <v>21</v>
      </c>
      <c r="C17" s="15">
        <v>69123</v>
      </c>
      <c r="D17" s="15">
        <v>105115</v>
      </c>
      <c r="E17" s="15">
        <v>174238</v>
      </c>
      <c r="F17" s="15">
        <v>77319828.819999993</v>
      </c>
      <c r="G17" s="15">
        <v>122704168.25</v>
      </c>
      <c r="H17" s="15">
        <v>200023997.06999999</v>
      </c>
      <c r="I17" s="29">
        <f>E17-'[1]связь с ИТОГ ДЕНЬГИ 2024'!R17</f>
        <v>0</v>
      </c>
      <c r="J17" s="16">
        <f>H17-'[1]связь с ИТОГ ДЕНЬГИ 2024'!S17</f>
        <v>-9.0909004211425781E-3</v>
      </c>
    </row>
    <row r="18" spans="2:10" ht="15.6">
      <c r="B18" s="12" t="s">
        <v>22</v>
      </c>
      <c r="C18" s="15"/>
      <c r="D18" s="15"/>
      <c r="E18" s="15"/>
      <c r="F18" s="15"/>
      <c r="G18" s="15"/>
      <c r="H18" s="15"/>
      <c r="I18" s="29">
        <f>E18-'[1]связь с ИТОГ ДЕНЬГИ 2024'!R18</f>
        <v>0</v>
      </c>
      <c r="J18" s="16">
        <f>H18-'[1]связь с ИТОГ ДЕНЬГИ 2024'!S18</f>
        <v>0</v>
      </c>
    </row>
    <row r="19" spans="2:10" ht="15.6">
      <c r="B19" s="14" t="s">
        <v>23</v>
      </c>
      <c r="C19" s="15">
        <v>1595</v>
      </c>
      <c r="D19" s="15">
        <v>1755</v>
      </c>
      <c r="E19" s="15">
        <v>3350</v>
      </c>
      <c r="F19" s="15">
        <v>4173664.32</v>
      </c>
      <c r="G19" s="15">
        <v>4718634.68</v>
      </c>
      <c r="H19" s="15">
        <v>8892299</v>
      </c>
      <c r="I19" s="29">
        <f>E19-'[1]связь с ИТОГ ДЕНЬГИ 2024'!R19</f>
        <v>0</v>
      </c>
      <c r="J19" s="16">
        <f>H19-'[1]связь с ИТОГ ДЕНЬГИ 2024'!S19</f>
        <v>0</v>
      </c>
    </row>
    <row r="20" spans="2:10" ht="31.2">
      <c r="B20" s="14" t="s">
        <v>24</v>
      </c>
      <c r="C20" s="15">
        <v>41954</v>
      </c>
      <c r="D20" s="15">
        <v>54751</v>
      </c>
      <c r="E20" s="15">
        <v>96705</v>
      </c>
      <c r="F20" s="15">
        <v>29690412.050000001</v>
      </c>
      <c r="G20" s="15">
        <v>38732785.880000003</v>
      </c>
      <c r="H20" s="15">
        <v>68423197.930000007</v>
      </c>
      <c r="I20" s="29">
        <f>E20-'[1]связь с ИТОГ ДЕНЬГИ 2024'!R20</f>
        <v>0</v>
      </c>
      <c r="J20" s="16">
        <f>H20-'[1]связь с ИТОГ ДЕНЬГИ 2024'!S20</f>
        <v>-1.8181800842285156E-3</v>
      </c>
    </row>
    <row r="21" spans="2:10" ht="15.6" hidden="1">
      <c r="B21" s="18" t="s">
        <v>25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29">
        <f>E21-'[1]связь с ИТОГ ДЕНЬГИ 2024'!R21</f>
        <v>0</v>
      </c>
      <c r="J21" s="16">
        <f>H21-'[1]связь с ИТОГ ДЕНЬГИ 2024'!S21</f>
        <v>0</v>
      </c>
    </row>
    <row r="22" spans="2:10" ht="15.6">
      <c r="B22" s="14" t="s">
        <v>26</v>
      </c>
      <c r="C22" s="15">
        <v>4710</v>
      </c>
      <c r="D22" s="15">
        <v>7950</v>
      </c>
      <c r="E22" s="15">
        <v>12660</v>
      </c>
      <c r="F22" s="15">
        <v>2272151.4300000002</v>
      </c>
      <c r="G22" s="15">
        <v>3957715.39</v>
      </c>
      <c r="H22" s="15">
        <v>6229866.8200000003</v>
      </c>
      <c r="I22" s="29">
        <f>E22-'[1]связь с ИТОГ ДЕНЬГИ 2024'!R22</f>
        <v>0</v>
      </c>
      <c r="J22" s="16">
        <f>H22-'[1]связь с ИТОГ ДЕНЬГИ 2024'!S22</f>
        <v>1.8181819468736649E-3</v>
      </c>
    </row>
    <row r="23" spans="2:10" ht="15.6">
      <c r="B23" s="14" t="s">
        <v>27</v>
      </c>
      <c r="C23" s="15">
        <v>6189</v>
      </c>
      <c r="D23" s="15">
        <v>10453</v>
      </c>
      <c r="E23" s="15">
        <v>16642</v>
      </c>
      <c r="F23" s="15">
        <v>3274411.01</v>
      </c>
      <c r="G23" s="15">
        <v>5527146.7699999996</v>
      </c>
      <c r="H23" s="15">
        <v>8801557.7799999993</v>
      </c>
      <c r="I23" s="29">
        <f>E23-'[1]связь с ИТОГ ДЕНЬГИ 2024'!R23</f>
        <v>0</v>
      </c>
      <c r="J23" s="16">
        <f>H23-'[1]связь с ИТОГ ДЕНЬГИ 2024'!S23</f>
        <v>7.2727259248495102E-3</v>
      </c>
    </row>
    <row r="24" spans="2:10" ht="15.6">
      <c r="B24" s="14" t="s">
        <v>28</v>
      </c>
      <c r="C24" s="15">
        <v>12044</v>
      </c>
      <c r="D24" s="15">
        <v>8407</v>
      </c>
      <c r="E24" s="15">
        <v>20451</v>
      </c>
      <c r="F24" s="15">
        <v>6481031.0999999996</v>
      </c>
      <c r="G24" s="15">
        <v>4579294.03</v>
      </c>
      <c r="H24" s="15">
        <v>11060325.129999999</v>
      </c>
      <c r="I24" s="29">
        <f>E24-'[1]связь с ИТОГ ДЕНЬГИ 2024'!R24</f>
        <v>0</v>
      </c>
      <c r="J24" s="16">
        <f>H24-'[1]связь с ИТОГ ДЕНЬГИ 2024'!S24</f>
        <v>4.5454557985067368E-3</v>
      </c>
    </row>
    <row r="25" spans="2:10" ht="15.6">
      <c r="B25" s="14" t="s">
        <v>29</v>
      </c>
      <c r="C25" s="15">
        <v>1158</v>
      </c>
      <c r="D25" s="15">
        <v>1126</v>
      </c>
      <c r="E25" s="15">
        <v>2284</v>
      </c>
      <c r="F25" s="15">
        <v>908537.22</v>
      </c>
      <c r="G25" s="15">
        <v>871364.32</v>
      </c>
      <c r="H25" s="15">
        <v>1779901.54</v>
      </c>
      <c r="I25" s="29">
        <f>E25-'[1]связь с ИТОГ ДЕНЬГИ 2024'!R25</f>
        <v>0</v>
      </c>
      <c r="J25" s="16">
        <f>H25-'[1]связь с ИТОГ ДЕНЬГИ 2024'!S25</f>
        <v>9.0909090358763933E-3</v>
      </c>
    </row>
    <row r="26" spans="2:10" ht="15.6">
      <c r="B26" s="14" t="s">
        <v>30</v>
      </c>
      <c r="C26" s="15">
        <v>168</v>
      </c>
      <c r="D26" s="15">
        <v>492</v>
      </c>
      <c r="E26" s="15">
        <v>660</v>
      </c>
      <c r="F26" s="15">
        <v>141300.1</v>
      </c>
      <c r="G26" s="15">
        <v>414266.19</v>
      </c>
      <c r="H26" s="15">
        <v>555566.29</v>
      </c>
      <c r="I26" s="29">
        <f>E26-'[1]связь с ИТОГ ДЕНЬГИ 2024'!R26</f>
        <v>0</v>
      </c>
      <c r="J26" s="16">
        <f>H26-'[1]связь с ИТОГ ДЕНЬГИ 2024'!S26</f>
        <v>-9.090908570215106E-4</v>
      </c>
    </row>
    <row r="27" spans="2:10" ht="15.6">
      <c r="B27" s="14" t="s">
        <v>31</v>
      </c>
      <c r="C27" s="15">
        <v>172</v>
      </c>
      <c r="D27" s="15">
        <v>378</v>
      </c>
      <c r="E27" s="15">
        <v>550</v>
      </c>
      <c r="F27" s="15">
        <v>144039.78</v>
      </c>
      <c r="G27" s="15">
        <v>315958.21999999997</v>
      </c>
      <c r="H27" s="15">
        <v>459998</v>
      </c>
      <c r="I27" s="29">
        <f>E27-'[1]связь с ИТОГ ДЕНЬГИ 2024'!R27</f>
        <v>0</v>
      </c>
      <c r="J27" s="16">
        <f>H27-'[1]связь с ИТОГ ДЕНЬГИ 2024'!S27</f>
        <v>0</v>
      </c>
    </row>
    <row r="28" spans="2:10" ht="31.2" hidden="1">
      <c r="B28" s="14" t="s">
        <v>32</v>
      </c>
      <c r="C28" s="15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29">
        <f>E28-'[1]связь с ИТОГ ДЕНЬГИ 2024'!R28</f>
        <v>0</v>
      </c>
      <c r="J28" s="16">
        <f>H28-'[1]связь с ИТОГ ДЕНЬГИ 2024'!S28</f>
        <v>0</v>
      </c>
    </row>
    <row r="29" spans="2:10" ht="15.6" hidden="1">
      <c r="B29" s="14" t="s">
        <v>33</v>
      </c>
      <c r="C29" s="15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29">
        <f>E29-'[1]связь с ИТОГ ДЕНЬГИ 2024'!R29</f>
        <v>0</v>
      </c>
      <c r="J29" s="16">
        <f>H29-'[1]связь с ИТОГ ДЕНЬГИ 2024'!S29</f>
        <v>0</v>
      </c>
    </row>
    <row r="30" spans="2:10" ht="15.6" hidden="1">
      <c r="B30" s="14" t="s">
        <v>34</v>
      </c>
      <c r="C30" s="15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29">
        <f>E30-'[1]связь с ИТОГ ДЕНЬГИ 2024'!R30</f>
        <v>0</v>
      </c>
      <c r="J30" s="16">
        <f>H30-'[1]связь с ИТОГ ДЕНЬГИ 2024'!S30</f>
        <v>0</v>
      </c>
    </row>
    <row r="31" spans="2:10" ht="15.6" hidden="1">
      <c r="B31" s="14" t="s">
        <v>35</v>
      </c>
      <c r="C31" s="15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29">
        <f>E31-'[1]связь с ИТОГ ДЕНЬГИ 2024'!R31</f>
        <v>0</v>
      </c>
      <c r="J31" s="16">
        <f>H31-'[1]связь с ИТОГ ДЕНЬГИ 2024'!S31</f>
        <v>0</v>
      </c>
    </row>
    <row r="32" spans="2:10" ht="15.6" hidden="1">
      <c r="B32" s="14" t="s">
        <v>36</v>
      </c>
      <c r="C32" s="15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29">
        <f>E32-'[1]связь с ИТОГ ДЕНЬГИ 2024'!R32</f>
        <v>0</v>
      </c>
      <c r="J32" s="16">
        <f>H32-'[1]связь с ИТОГ ДЕНЬГИ 2024'!S32</f>
        <v>0</v>
      </c>
    </row>
    <row r="33" spans="2:10" hidden="1">
      <c r="B33" s="19"/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29">
        <f>E33-'[1]связь с ИТОГ ДЕНЬГИ 2024'!R33</f>
        <v>0</v>
      </c>
      <c r="J33" s="16">
        <f>H33-'[1]связь с ИТОГ ДЕНЬГИ 2024'!S33</f>
        <v>0</v>
      </c>
    </row>
    <row r="34" spans="2:10" hidden="1">
      <c r="B34" s="19"/>
      <c r="C34" s="15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29">
        <f>E34-'[1]связь с ИТОГ ДЕНЬГИ 2024'!R34</f>
        <v>0</v>
      </c>
      <c r="J34" s="16">
        <f>H34-'[1]связь с ИТОГ ДЕНЬГИ 2024'!S34</f>
        <v>0</v>
      </c>
    </row>
    <row r="35" spans="2:10" hidden="1">
      <c r="B35" s="19"/>
      <c r="C35" s="15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29">
        <f>E35-'[1]связь с ИТОГ ДЕНЬГИ 2024'!R34</f>
        <v>0</v>
      </c>
      <c r="J35" s="16">
        <f>H35-'[1]связь с ИТОГ ДЕНЬГИ 2024'!S34</f>
        <v>0</v>
      </c>
    </row>
    <row r="36" spans="2:10">
      <c r="B36" s="17" t="s">
        <v>37</v>
      </c>
      <c r="C36" s="15">
        <v>67990</v>
      </c>
      <c r="D36" s="15">
        <v>85312</v>
      </c>
      <c r="E36" s="15">
        <v>153302</v>
      </c>
      <c r="F36" s="15">
        <v>47085547.009999998</v>
      </c>
      <c r="G36" s="15">
        <v>59117165.479999997</v>
      </c>
      <c r="H36" s="15">
        <v>106202712.49000001</v>
      </c>
      <c r="I36" s="29">
        <f>E36-'[1]связь с ИТОГ ДЕНЬГИ 2024'!R36</f>
        <v>0</v>
      </c>
      <c r="J36" s="16">
        <f>H36-'[1]связь с ИТОГ ДЕНЬГИ 2024'!S36</f>
        <v>1.9999995827674866E-2</v>
      </c>
    </row>
    <row r="37" spans="2:10" ht="15.6">
      <c r="B37" s="12" t="s">
        <v>38</v>
      </c>
      <c r="C37" s="15"/>
      <c r="D37" s="15"/>
      <c r="E37" s="15"/>
      <c r="F37" s="15"/>
      <c r="G37" s="15"/>
      <c r="H37" s="15"/>
      <c r="I37" s="29">
        <f>E37-'[1]связь с ИТОГ ДЕНЬГИ 2024'!R37</f>
        <v>0</v>
      </c>
      <c r="J37" s="16">
        <f>H37-'[1]связь с ИТОГ ДЕНЬГИ 2024'!S37</f>
        <v>0</v>
      </c>
    </row>
    <row r="38" spans="2:10" ht="15.6">
      <c r="B38" s="12" t="s">
        <v>39</v>
      </c>
      <c r="C38" s="15">
        <v>383</v>
      </c>
      <c r="D38" s="15">
        <v>1147</v>
      </c>
      <c r="E38" s="15">
        <v>1530</v>
      </c>
      <c r="F38" s="15">
        <v>271952.63</v>
      </c>
      <c r="G38" s="15">
        <v>816430.62</v>
      </c>
      <c r="H38" s="15">
        <v>1088383.25</v>
      </c>
      <c r="I38" s="29">
        <f>E38-'[1]связь с ИТОГ ДЕНЬГИ 2024'!R38</f>
        <v>0</v>
      </c>
      <c r="J38" s="16">
        <f>H38-'[1]связь с ИТОГ ДЕНЬГИ 2024'!S38</f>
        <v>4.5454546343535185E-3</v>
      </c>
    </row>
    <row r="39" spans="2:10" ht="15.6">
      <c r="B39" s="12" t="s">
        <v>40</v>
      </c>
      <c r="C39" s="15">
        <v>16</v>
      </c>
      <c r="D39" s="15">
        <v>235</v>
      </c>
      <c r="E39" s="15">
        <v>251</v>
      </c>
      <c r="F39" s="15">
        <v>16191.31</v>
      </c>
      <c r="G39" s="15">
        <v>249711.19</v>
      </c>
      <c r="H39" s="15">
        <v>265902.5</v>
      </c>
      <c r="I39" s="29">
        <f>E39-'[1]связь с ИТОГ ДЕНЬГИ 2024'!R39</f>
        <v>0</v>
      </c>
      <c r="J39" s="16">
        <f>H39-'[1]связь с ИТОГ ДЕНЬГИ 2024'!S39</f>
        <v>1.818181830458343E-3</v>
      </c>
    </row>
    <row r="40" spans="2:10" ht="15.6">
      <c r="B40" s="12" t="s">
        <v>41</v>
      </c>
      <c r="C40" s="15">
        <v>299</v>
      </c>
      <c r="D40" s="15">
        <v>207</v>
      </c>
      <c r="E40" s="15">
        <v>506</v>
      </c>
      <c r="F40" s="15">
        <v>305837.65999999997</v>
      </c>
      <c r="G40" s="15">
        <v>215325.24</v>
      </c>
      <c r="H40" s="15">
        <v>521162.89999999997</v>
      </c>
      <c r="I40" s="29">
        <f>E40-'[1]связь с ИТОГ ДЕНЬГИ 2024'!R40</f>
        <v>0</v>
      </c>
      <c r="J40" s="16">
        <f>H40-'[1]связь с ИТОГ ДЕНЬГИ 2024'!S40</f>
        <v>0</v>
      </c>
    </row>
    <row r="41" spans="2:10" ht="15.6">
      <c r="B41" s="12" t="s">
        <v>42</v>
      </c>
      <c r="C41" s="15">
        <v>801</v>
      </c>
      <c r="D41" s="15">
        <v>699</v>
      </c>
      <c r="E41" s="15">
        <v>1500</v>
      </c>
      <c r="F41" s="15">
        <v>553963.03</v>
      </c>
      <c r="G41" s="15">
        <v>478871.97</v>
      </c>
      <c r="H41" s="15">
        <v>1032835</v>
      </c>
      <c r="I41" s="29">
        <f>E41-'[1]связь с ИТОГ ДЕНЬГИ 2024'!R41</f>
        <v>0</v>
      </c>
      <c r="J41" s="16">
        <f>H41-'[1]связь с ИТОГ ДЕНЬГИ 2024'!S41</f>
        <v>0</v>
      </c>
    </row>
    <row r="42" spans="2:10" ht="15.6">
      <c r="B42" s="12" t="s">
        <v>43</v>
      </c>
      <c r="C42" s="15">
        <v>0</v>
      </c>
      <c r="D42" s="15">
        <v>78</v>
      </c>
      <c r="E42" s="15">
        <v>78</v>
      </c>
      <c r="F42" s="15">
        <v>0</v>
      </c>
      <c r="G42" s="15">
        <v>77535.12</v>
      </c>
      <c r="H42" s="15">
        <v>77535.12</v>
      </c>
      <c r="I42" s="29">
        <f>E42-'[1]связь с ИТОГ ДЕНЬГИ 2024'!R42</f>
        <v>0</v>
      </c>
      <c r="J42" s="16">
        <f>H42-'[1]связь с ИТОГ ДЕНЬГИ 2024'!S42</f>
        <v>0</v>
      </c>
    </row>
    <row r="43" spans="2:10" ht="15.6">
      <c r="B43" s="12" t="s">
        <v>44</v>
      </c>
      <c r="C43" s="15">
        <v>26</v>
      </c>
      <c r="D43" s="15">
        <v>757</v>
      </c>
      <c r="E43" s="15">
        <v>783</v>
      </c>
      <c r="F43" s="15">
        <v>18456.34</v>
      </c>
      <c r="G43" s="15">
        <v>535233.76</v>
      </c>
      <c r="H43" s="15">
        <v>553690.1</v>
      </c>
      <c r="I43" s="29">
        <f>E43-'[1]связь с ИТОГ ДЕНЬГИ 2024'!R43</f>
        <v>0</v>
      </c>
      <c r="J43" s="16">
        <f>H43-'[1]связь с ИТОГ ДЕНЬГИ 2024'!S43</f>
        <v>5.0000000046566129E-3</v>
      </c>
    </row>
    <row r="44" spans="2:10" ht="15.6">
      <c r="B44" s="12" t="s">
        <v>45</v>
      </c>
      <c r="C44" s="15">
        <v>0</v>
      </c>
      <c r="D44" s="15">
        <v>50</v>
      </c>
      <c r="E44" s="15">
        <v>50</v>
      </c>
      <c r="F44" s="15">
        <v>0</v>
      </c>
      <c r="G44" s="15">
        <v>59660.84</v>
      </c>
      <c r="H44" s="15">
        <v>59660.84</v>
      </c>
      <c r="I44" s="29">
        <f>E44-'[1]связь с ИТОГ ДЕНЬГИ 2024'!R44</f>
        <v>0</v>
      </c>
      <c r="J44" s="16">
        <f>H44-'[1]связь с ИТОГ ДЕНЬГИ 2024'!S44</f>
        <v>-9.0909092250512913E-4</v>
      </c>
    </row>
    <row r="45" spans="2:10" ht="15.6">
      <c r="B45" s="12" t="s">
        <v>46</v>
      </c>
      <c r="C45" s="15">
        <v>27</v>
      </c>
      <c r="D45" s="15">
        <v>1663</v>
      </c>
      <c r="E45" s="15">
        <v>1690</v>
      </c>
      <c r="F45" s="15">
        <v>23081.9</v>
      </c>
      <c r="G45" s="15">
        <v>1296855.44</v>
      </c>
      <c r="H45" s="15">
        <v>1319937.3399999999</v>
      </c>
      <c r="I45" s="29">
        <f>E45-'[1]связь с ИТОГ ДЕНЬГИ 2024'!R45</f>
        <v>0</v>
      </c>
      <c r="J45" s="16">
        <f>H45-'[1]связь с ИТОГ ДЕНЬГИ 2024'!S45</f>
        <v>3.6363634280860424E-3</v>
      </c>
    </row>
    <row r="46" spans="2:10" ht="15.6">
      <c r="B46" s="12" t="s">
        <v>47</v>
      </c>
      <c r="C46" s="15">
        <v>20</v>
      </c>
      <c r="D46" s="15">
        <v>30</v>
      </c>
      <c r="E46" s="15">
        <v>50</v>
      </c>
      <c r="F46" s="15">
        <v>19880.8</v>
      </c>
      <c r="G46" s="15">
        <v>29821.200000000001</v>
      </c>
      <c r="H46" s="15">
        <v>49702</v>
      </c>
      <c r="I46" s="29">
        <f>E46-'[1]связь с ИТОГ ДЕНЬГИ 2024'!R46</f>
        <v>0</v>
      </c>
      <c r="J46" s="16">
        <f>H46-'[1]связь с ИТОГ ДЕНЬГИ 2024'!S46</f>
        <v>0</v>
      </c>
    </row>
    <row r="47" spans="2:10" ht="15.6">
      <c r="B47" s="12" t="s">
        <v>48</v>
      </c>
      <c r="C47" s="15">
        <v>1</v>
      </c>
      <c r="D47" s="15">
        <v>19</v>
      </c>
      <c r="E47" s="15">
        <v>20</v>
      </c>
      <c r="F47" s="15">
        <v>994.04</v>
      </c>
      <c r="G47" s="15">
        <v>18886.759999999998</v>
      </c>
      <c r="H47" s="15">
        <v>19880.8</v>
      </c>
      <c r="I47" s="29">
        <f>E47-'[1]связь с ИТОГ ДЕНЬГИ 2024'!R47</f>
        <v>0</v>
      </c>
      <c r="J47" s="16">
        <f>H47-'[1]связь с ИТОГ ДЕНЬГИ 2024'!S47</f>
        <v>0</v>
      </c>
    </row>
    <row r="48" spans="2:10" ht="15.6">
      <c r="B48" s="12" t="s">
        <v>49</v>
      </c>
      <c r="C48" s="15">
        <v>1025</v>
      </c>
      <c r="D48" s="15">
        <v>723</v>
      </c>
      <c r="E48" s="15">
        <v>1748</v>
      </c>
      <c r="F48" s="15">
        <v>1667284.26</v>
      </c>
      <c r="G48" s="15">
        <v>1149519.19</v>
      </c>
      <c r="H48" s="15">
        <v>2816803.45</v>
      </c>
      <c r="I48" s="29">
        <f>E48-'[1]связь с ИТОГ ДЕНЬГИ 2024'!R48</f>
        <v>0</v>
      </c>
      <c r="J48" s="16">
        <f>H48-'[1]связь с ИТОГ ДЕНЬГИ 2024'!S48</f>
        <v>9.090909268707037E-3</v>
      </c>
    </row>
    <row r="49" spans="2:10" ht="15.6">
      <c r="B49" s="12" t="s">
        <v>50</v>
      </c>
      <c r="C49" s="15">
        <v>5462</v>
      </c>
      <c r="D49" s="15">
        <v>27955</v>
      </c>
      <c r="E49" s="15">
        <v>33417</v>
      </c>
      <c r="F49" s="15">
        <v>3198485.16</v>
      </c>
      <c r="G49" s="15">
        <v>15902662.33</v>
      </c>
      <c r="H49" s="15">
        <v>19101147.490000002</v>
      </c>
      <c r="I49" s="29">
        <f>E49-'[1]связь с ИТОГ ДЕНЬГИ 2024'!R49</f>
        <v>0</v>
      </c>
      <c r="J49" s="16">
        <f>H49-'[1]связь с ИТОГ ДЕНЬГИ 2024'!S49</f>
        <v>-6.3636340200901031E-3</v>
      </c>
    </row>
    <row r="50" spans="2:10" ht="15.6">
      <c r="B50" s="12" t="s">
        <v>51</v>
      </c>
      <c r="C50" s="15">
        <v>62</v>
      </c>
      <c r="D50" s="15">
        <v>146</v>
      </c>
      <c r="E50" s="15">
        <v>208</v>
      </c>
      <c r="F50" s="15">
        <v>69403.47</v>
      </c>
      <c r="G50" s="15">
        <v>164289.06</v>
      </c>
      <c r="H50" s="15">
        <v>233692.53</v>
      </c>
      <c r="I50" s="29">
        <f>E50-'[1]связь с ИТОГ ДЕНЬГИ 2024'!R50</f>
        <v>0</v>
      </c>
      <c r="J50" s="16">
        <f>H50-'[1]связь с ИТОГ ДЕНЬГИ 2024'!S50</f>
        <v>-3.6363636609166861E-3</v>
      </c>
    </row>
    <row r="51" spans="2:10" ht="15.6">
      <c r="B51" s="12" t="s">
        <v>52</v>
      </c>
      <c r="C51" s="15">
        <v>1475</v>
      </c>
      <c r="D51" s="15">
        <v>11924</v>
      </c>
      <c r="E51" s="15">
        <v>13399</v>
      </c>
      <c r="F51" s="15">
        <v>789593.37</v>
      </c>
      <c r="G51" s="15">
        <v>7166104.0599999996</v>
      </c>
      <c r="H51" s="15">
        <v>7955697.4299999997</v>
      </c>
      <c r="I51" s="29">
        <f>E51-'[1]связь с ИТОГ ДЕНЬГИ 2024'!R51</f>
        <v>0</v>
      </c>
      <c r="J51" s="16">
        <f>H51-'[1]связь с ИТОГ ДЕНЬГИ 2024'!S51</f>
        <v>1.8181810155510902E-3</v>
      </c>
    </row>
    <row r="52" spans="2:10" ht="15.6">
      <c r="B52" s="12" t="s">
        <v>53</v>
      </c>
      <c r="C52" s="15">
        <v>377</v>
      </c>
      <c r="D52" s="15">
        <v>456</v>
      </c>
      <c r="E52" s="15">
        <v>833</v>
      </c>
      <c r="F52" s="15">
        <v>301522.49</v>
      </c>
      <c r="G52" s="15">
        <v>333840.74</v>
      </c>
      <c r="H52" s="15">
        <v>635363.23</v>
      </c>
      <c r="I52" s="29">
        <f>E52-'[1]связь с ИТОГ ДЕНЬГИ 2024'!R52</f>
        <v>0</v>
      </c>
      <c r="J52" s="16">
        <f>H52-'[1]связь с ИТОГ ДЕНЬГИ 2024'!S52</f>
        <v>7.2727273218333721E-3</v>
      </c>
    </row>
    <row r="53" spans="2:10" ht="15.6">
      <c r="B53" s="12" t="s">
        <v>54</v>
      </c>
      <c r="C53" s="15">
        <v>35</v>
      </c>
      <c r="D53" s="15">
        <v>280</v>
      </c>
      <c r="E53" s="15">
        <v>315</v>
      </c>
      <c r="F53" s="15">
        <v>35167.160000000003</v>
      </c>
      <c r="G53" s="15">
        <v>293492.36</v>
      </c>
      <c r="H53" s="15">
        <v>328659.52</v>
      </c>
      <c r="I53" s="29">
        <f>E53-'[1]связь с ИТОГ ДЕНЬГИ 2024'!R53</f>
        <v>0</v>
      </c>
      <c r="J53" s="16">
        <f>H53-'[1]связь с ИТОГ ДЕНЬГИ 2024'!S53</f>
        <v>-9.090908570215106E-4</v>
      </c>
    </row>
    <row r="54" spans="2:10" ht="15.6">
      <c r="B54" s="12" t="s">
        <v>55</v>
      </c>
      <c r="C54" s="15">
        <v>35</v>
      </c>
      <c r="D54" s="15">
        <v>15</v>
      </c>
      <c r="E54" s="15">
        <v>50</v>
      </c>
      <c r="F54" s="15">
        <v>41762.731818181819</v>
      </c>
      <c r="G54" s="15">
        <v>17898.313636363637</v>
      </c>
      <c r="H54" s="15">
        <v>59661.045454545456</v>
      </c>
      <c r="I54" s="29">
        <f>E54-'[1]связь с ИТОГ ДЕНЬГИ 2024'!R54</f>
        <v>0</v>
      </c>
      <c r="J54" s="16">
        <f>H54-'[1]связь с ИТОГ ДЕНЬГИ 2024'!S54</f>
        <v>0</v>
      </c>
    </row>
    <row r="55" spans="2:10" ht="15.6">
      <c r="B55" s="12" t="s">
        <v>56</v>
      </c>
      <c r="C55" s="15">
        <v>3800</v>
      </c>
      <c r="D55" s="15">
        <v>5968</v>
      </c>
      <c r="E55" s="15">
        <v>9768</v>
      </c>
      <c r="F55" s="15">
        <v>2366508.79</v>
      </c>
      <c r="G55" s="15">
        <v>3584576.48</v>
      </c>
      <c r="H55" s="15">
        <v>5951085.2699999996</v>
      </c>
      <c r="I55" s="29">
        <f>E55-'[1]связь с ИТОГ ДЕНЬГИ 2024'!R55</f>
        <v>0</v>
      </c>
      <c r="J55" s="16">
        <f>H55-'[1]связь с ИТОГ ДЕНЬГИ 2024'!S55</f>
        <v>1.8181810155510902E-3</v>
      </c>
    </row>
    <row r="56" spans="2:10" ht="15.6">
      <c r="B56" s="12" t="s">
        <v>57</v>
      </c>
      <c r="C56" s="15">
        <v>54</v>
      </c>
      <c r="D56" s="15">
        <v>943</v>
      </c>
      <c r="E56" s="15">
        <v>997</v>
      </c>
      <c r="F56" s="15">
        <v>47993.4</v>
      </c>
      <c r="G56" s="15">
        <v>843770.87</v>
      </c>
      <c r="H56" s="15">
        <v>891764.27</v>
      </c>
      <c r="I56" s="29">
        <f>E56-'[1]связь с ИТОГ ДЕНЬГИ 2024'!R56</f>
        <v>0</v>
      </c>
      <c r="J56" s="16">
        <f>H56-'[1]связь с ИТОГ ДЕНЬГИ 2024'!S56</f>
        <v>0</v>
      </c>
    </row>
    <row r="57" spans="2:10" ht="15.6">
      <c r="B57" s="12" t="s">
        <v>58</v>
      </c>
      <c r="C57" s="15">
        <v>612</v>
      </c>
      <c r="D57" s="15">
        <v>334</v>
      </c>
      <c r="E57" s="15">
        <v>946</v>
      </c>
      <c r="F57" s="15">
        <v>455371.23</v>
      </c>
      <c r="G57" s="15">
        <v>238588.54</v>
      </c>
      <c r="H57" s="15">
        <v>693959.77</v>
      </c>
      <c r="I57" s="29">
        <f>E57-'[1]связь с ИТОГ ДЕНЬГИ 2024'!R57</f>
        <v>0</v>
      </c>
      <c r="J57" s="16">
        <f>H57-'[1]связь с ИТОГ ДЕНЬГИ 2024'!S57</f>
        <v>-6.3636362319812179E-3</v>
      </c>
    </row>
    <row r="58" spans="2:10" ht="15.6">
      <c r="B58" s="12" t="s">
        <v>59</v>
      </c>
      <c r="C58" s="15">
        <v>8</v>
      </c>
      <c r="D58" s="15">
        <v>2</v>
      </c>
      <c r="E58" s="15">
        <v>10</v>
      </c>
      <c r="F58" s="15">
        <v>9859.57</v>
      </c>
      <c r="G58" s="15">
        <v>2072.63</v>
      </c>
      <c r="H58" s="15">
        <v>11932.2</v>
      </c>
      <c r="I58" s="29">
        <f>E58-'[1]связь с ИТОГ ДЕНЬГИ 2024'!R58</f>
        <v>0</v>
      </c>
      <c r="J58" s="16">
        <f>H58-'[1]связь с ИТОГ ДЕНЬГИ 2024'!S58</f>
        <v>-9.0909090904460754E-3</v>
      </c>
    </row>
    <row r="59" spans="2:10" ht="15.6">
      <c r="B59" s="12" t="s">
        <v>60</v>
      </c>
      <c r="C59" s="15">
        <v>155</v>
      </c>
      <c r="D59" s="15">
        <v>0</v>
      </c>
      <c r="E59" s="15">
        <v>155</v>
      </c>
      <c r="F59" s="15">
        <v>174320.08</v>
      </c>
      <c r="G59" s="15">
        <v>0</v>
      </c>
      <c r="H59" s="15">
        <v>174320.08</v>
      </c>
      <c r="I59" s="29">
        <f>E59-'[1]связь с ИТОГ ДЕНЬГИ 2024'!R59</f>
        <v>0</v>
      </c>
      <c r="J59" s="16">
        <f>H59-'[1]связь с ИТОГ ДЕНЬГИ 2024'!S59</f>
        <v>1.8181818013545126E-3</v>
      </c>
    </row>
    <row r="60" spans="2:10" ht="15.6">
      <c r="B60" s="12" t="s">
        <v>61</v>
      </c>
      <c r="C60" s="15">
        <v>49</v>
      </c>
      <c r="D60" s="15">
        <v>161</v>
      </c>
      <c r="E60" s="15">
        <v>210</v>
      </c>
      <c r="F60" s="15">
        <v>51259.15</v>
      </c>
      <c r="G60" s="15">
        <v>167448.29</v>
      </c>
      <c r="H60" s="15">
        <v>218707.44</v>
      </c>
      <c r="I60" s="29">
        <f>E60-'[1]связь с ИТОГ ДЕНЬГИ 2024'!R60</f>
        <v>0</v>
      </c>
      <c r="J60" s="16">
        <f>H60-'[1]связь с ИТОГ ДЕНЬГИ 2024'!S60</f>
        <v>-5.4545454331673682E-3</v>
      </c>
    </row>
    <row r="61" spans="2:10" ht="15.6">
      <c r="B61" s="12" t="s">
        <v>62</v>
      </c>
      <c r="C61" s="15">
        <v>192</v>
      </c>
      <c r="D61" s="15">
        <v>208</v>
      </c>
      <c r="E61" s="15">
        <v>400</v>
      </c>
      <c r="F61" s="15">
        <v>194554.37</v>
      </c>
      <c r="G61" s="15">
        <v>113491.68</v>
      </c>
      <c r="H61" s="15">
        <v>308046.05</v>
      </c>
      <c r="I61" s="29">
        <f>E61-'[1]связь с ИТОГ ДЕНЬГИ 2024'!R61</f>
        <v>0</v>
      </c>
      <c r="J61" s="16">
        <f>H61-'[1]связь с ИТОГ ДЕНЬГИ 2024'!S61</f>
        <v>4.5454545179381967E-3</v>
      </c>
    </row>
    <row r="62" spans="2:10">
      <c r="B62" s="17" t="s">
        <v>63</v>
      </c>
      <c r="C62" s="15">
        <v>14914</v>
      </c>
      <c r="D62" s="15">
        <v>54000</v>
      </c>
      <c r="E62" s="15">
        <v>68914</v>
      </c>
      <c r="F62" s="15">
        <v>10613442.941818181</v>
      </c>
      <c r="G62" s="15">
        <v>33756086.68363636</v>
      </c>
      <c r="H62" s="15">
        <v>44369529.625454545</v>
      </c>
      <c r="I62" s="29">
        <f>E62-'[1]связь с ИТОГ ДЕНЬГИ 2024'!R62</f>
        <v>0</v>
      </c>
      <c r="J62" s="16">
        <f>H62-'[1]связь с ИТОГ ДЕНЬГИ 2024'!S62</f>
        <v>8.6363628506660461E-3</v>
      </c>
    </row>
    <row r="63" spans="2:10" ht="15.6">
      <c r="B63" s="12" t="s">
        <v>64</v>
      </c>
      <c r="C63" s="15"/>
      <c r="D63" s="15"/>
      <c r="E63" s="15"/>
      <c r="F63" s="15"/>
      <c r="G63" s="15"/>
      <c r="H63" s="15"/>
      <c r="I63" s="29">
        <f>E63-'[1]связь с ИТОГ ДЕНЬГИ 2024'!R63</f>
        <v>0</v>
      </c>
      <c r="J63" s="16">
        <f>H63-'[1]связь с ИТОГ ДЕНЬГИ 2024'!S63</f>
        <v>0</v>
      </c>
    </row>
    <row r="64" spans="2:10" ht="15.6">
      <c r="B64" s="20" t="s">
        <v>65</v>
      </c>
      <c r="C64" s="15">
        <v>372</v>
      </c>
      <c r="D64" s="15">
        <v>1028</v>
      </c>
      <c r="E64" s="15">
        <v>1400</v>
      </c>
      <c r="F64" s="15">
        <v>301719.21999999997</v>
      </c>
      <c r="G64" s="15">
        <v>887915.78</v>
      </c>
      <c r="H64" s="15">
        <v>1189635</v>
      </c>
      <c r="I64" s="29">
        <f>E64-'[1]связь с ИТОГ ДЕНЬГИ 2024'!R64</f>
        <v>0</v>
      </c>
      <c r="J64" s="16">
        <f>H64-'[1]связь с ИТОГ ДЕНЬГИ 2024'!S64</f>
        <v>0</v>
      </c>
    </row>
    <row r="65" spans="2:10" ht="15.6" hidden="1">
      <c r="B65" s="21" t="s">
        <v>66</v>
      </c>
      <c r="C65" s="15">
        <v>0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29">
        <f>E65-'[1]связь с ИТОГ ДЕНЬГИ 2024'!R65</f>
        <v>0</v>
      </c>
      <c r="J65" s="16">
        <f>H65-'[1]связь с ИТОГ ДЕНЬГИ 2024'!S65</f>
        <v>0</v>
      </c>
    </row>
    <row r="66" spans="2:10" ht="15.6">
      <c r="B66" s="21" t="s">
        <v>67</v>
      </c>
      <c r="C66" s="15">
        <v>605</v>
      </c>
      <c r="D66" s="15">
        <v>14573</v>
      </c>
      <c r="E66" s="15">
        <v>15178</v>
      </c>
      <c r="F66" s="15">
        <v>3807210.38</v>
      </c>
      <c r="G66" s="15">
        <v>91659893.620000005</v>
      </c>
      <c r="H66" s="15">
        <v>95467104</v>
      </c>
      <c r="I66" s="29">
        <f>E66-'[1]связь с ИТОГ ДЕНЬГИ 2024'!R66</f>
        <v>0.3999999999996362</v>
      </c>
      <c r="J66" s="16">
        <f>H66-'[1]связь с ИТОГ ДЕНЬГИ 2024'!S66</f>
        <v>0</v>
      </c>
    </row>
    <row r="67" spans="2:10" ht="15.6">
      <c r="B67" s="21" t="s">
        <v>68</v>
      </c>
      <c r="C67" s="15">
        <v>16</v>
      </c>
      <c r="D67" s="15">
        <v>6752</v>
      </c>
      <c r="E67" s="15">
        <v>6768</v>
      </c>
      <c r="F67" s="15">
        <v>94774.78</v>
      </c>
      <c r="G67" s="15">
        <v>41287434.740000002</v>
      </c>
      <c r="H67" s="15">
        <v>41382209.520000003</v>
      </c>
      <c r="I67" s="29">
        <f>E67-'[1]связь с ИТОГ ДЕНЬГИ 2024'!R67</f>
        <v>0</v>
      </c>
      <c r="J67" s="16">
        <f>H67-'[1]связь с ИТОГ ДЕНЬГИ 2024'!S67</f>
        <v>-3.8095191121101379E-3</v>
      </c>
    </row>
    <row r="68" spans="2:10" ht="15.6">
      <c r="B68" s="21" t="s">
        <v>69</v>
      </c>
      <c r="C68" s="15">
        <v>753</v>
      </c>
      <c r="D68" s="15">
        <v>1267</v>
      </c>
      <c r="E68" s="15">
        <v>2020</v>
      </c>
      <c r="F68" s="15">
        <v>3216004.53</v>
      </c>
      <c r="G68" s="15">
        <v>5177751.47</v>
      </c>
      <c r="H68" s="15">
        <v>8393756</v>
      </c>
      <c r="I68" s="29">
        <f>E68-'[1]связь с ИТОГ ДЕНЬГИ 2024'!R68</f>
        <v>0</v>
      </c>
      <c r="J68" s="16">
        <f>H68-'[1]связь с ИТОГ ДЕНЬГИ 2024'!S68</f>
        <v>0</v>
      </c>
    </row>
    <row r="69" spans="2:10" ht="15.6">
      <c r="B69" s="14" t="s">
        <v>70</v>
      </c>
      <c r="C69" s="15">
        <v>621</v>
      </c>
      <c r="D69" s="15">
        <v>24</v>
      </c>
      <c r="E69" s="15">
        <v>645</v>
      </c>
      <c r="F69" s="15">
        <v>166803.99</v>
      </c>
      <c r="G69" s="15">
        <v>14081.01</v>
      </c>
      <c r="H69" s="15">
        <v>180885</v>
      </c>
      <c r="I69" s="29">
        <f>E69-'[1]связь с ИТОГ ДЕНЬГИ 2024'!R69</f>
        <v>0</v>
      </c>
      <c r="J69" s="16">
        <f>H69-'[1]связь с ИТОГ ДЕНЬГИ 2024'!S69</f>
        <v>0</v>
      </c>
    </row>
    <row r="70" spans="2:10" ht="15.6" hidden="1">
      <c r="B70" s="14" t="s">
        <v>71</v>
      </c>
      <c r="C70" s="15">
        <v>0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29">
        <f>E70-'[1]связь с ИТОГ ДЕНЬГИ 2024'!R70</f>
        <v>0</v>
      </c>
      <c r="J70" s="16">
        <f>H70-'[1]связь с ИТОГ ДЕНЬГИ 2024'!S70</f>
        <v>0</v>
      </c>
    </row>
    <row r="71" spans="2:10" ht="15.6" hidden="1">
      <c r="B71" s="14" t="s">
        <v>72</v>
      </c>
      <c r="C71" s="15">
        <v>0</v>
      </c>
      <c r="D71" s="15">
        <v>0</v>
      </c>
      <c r="E71" s="15">
        <v>0</v>
      </c>
      <c r="F71" s="15">
        <v>0</v>
      </c>
      <c r="G71" s="15">
        <v>0</v>
      </c>
      <c r="H71" s="15">
        <v>0</v>
      </c>
      <c r="I71" s="29">
        <f>E71-'[1]связь с ИТОГ ДЕНЬГИ 2024'!R71</f>
        <v>0</v>
      </c>
      <c r="J71" s="16">
        <f>H71-'[1]связь с ИТОГ ДЕНЬГИ 2024'!S71</f>
        <v>0</v>
      </c>
    </row>
    <row r="72" spans="2:10" ht="15.6" hidden="1">
      <c r="B72" s="21" t="s">
        <v>73</v>
      </c>
      <c r="C72" s="15">
        <v>0</v>
      </c>
      <c r="D72" s="15">
        <v>0</v>
      </c>
      <c r="E72" s="15">
        <v>0</v>
      </c>
      <c r="F72" s="15">
        <v>0</v>
      </c>
      <c r="G72" s="15">
        <v>0</v>
      </c>
      <c r="H72" s="15">
        <v>0</v>
      </c>
      <c r="I72" s="29">
        <f>E72-'[1]связь с ИТОГ ДЕНЬГИ 2024'!R72</f>
        <v>0</v>
      </c>
      <c r="J72" s="16">
        <f>H72-'[1]связь с ИТОГ ДЕНЬГИ 2024'!S72</f>
        <v>0</v>
      </c>
    </row>
    <row r="73" spans="2:10" ht="15.6">
      <c r="B73" s="14" t="s">
        <v>74</v>
      </c>
      <c r="C73" s="15">
        <v>61</v>
      </c>
      <c r="D73" s="15">
        <v>489</v>
      </c>
      <c r="E73" s="15">
        <v>550</v>
      </c>
      <c r="F73" s="15">
        <v>249439.08</v>
      </c>
      <c r="G73" s="15">
        <v>2018532.92</v>
      </c>
      <c r="H73" s="15">
        <v>2267972</v>
      </c>
      <c r="I73" s="29">
        <f>E73-'[1]связь с ИТОГ ДЕНЬГИ 2024'!R73</f>
        <v>0</v>
      </c>
      <c r="J73" s="16">
        <f>H73-'[1]связь с ИТОГ ДЕНЬГИ 2024'!S73</f>
        <v>0</v>
      </c>
    </row>
    <row r="74" spans="2:10" ht="15.6" hidden="1">
      <c r="B74" s="14" t="s">
        <v>75</v>
      </c>
      <c r="C74" s="15">
        <v>0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29">
        <f>E74-'[1]связь с ИТОГ ДЕНЬГИ 2024'!R74</f>
        <v>0</v>
      </c>
      <c r="J74" s="16">
        <f>H74-'[1]связь с ИТОГ ДЕНЬГИ 2024'!S74</f>
        <v>0</v>
      </c>
    </row>
    <row r="75" spans="2:10" ht="15.6" hidden="1">
      <c r="B75" s="14" t="s">
        <v>76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29">
        <f>E75-'[1]связь с ИТОГ ДЕНЬГИ 2024'!R75</f>
        <v>0</v>
      </c>
      <c r="J75" s="16">
        <f>H75-'[1]связь с ИТОГ ДЕНЬГИ 2024'!S75</f>
        <v>0</v>
      </c>
    </row>
    <row r="76" spans="2:10" ht="15.6">
      <c r="B76" s="14" t="s">
        <v>77</v>
      </c>
      <c r="C76" s="15">
        <v>318</v>
      </c>
      <c r="D76" s="15">
        <v>582</v>
      </c>
      <c r="E76" s="15">
        <v>900</v>
      </c>
      <c r="F76" s="15">
        <v>11216345.35</v>
      </c>
      <c r="G76" s="15">
        <v>20520813.649999999</v>
      </c>
      <c r="H76" s="15">
        <v>31737159</v>
      </c>
      <c r="I76" s="29">
        <f>E76-'[1]связь с ИТОГ ДЕНЬГИ 2024'!R76</f>
        <v>0</v>
      </c>
      <c r="J76" s="16">
        <f>H76-'[1]связь с ИТОГ ДЕНЬГИ 2024'!S76</f>
        <v>0</v>
      </c>
    </row>
    <row r="77" spans="2:10" ht="15.6">
      <c r="B77" s="14" t="s">
        <v>78</v>
      </c>
      <c r="C77" s="15">
        <v>6685</v>
      </c>
      <c r="D77" s="15">
        <v>11171</v>
      </c>
      <c r="E77" s="15">
        <v>17856</v>
      </c>
      <c r="F77" s="15">
        <v>42050819.109999999</v>
      </c>
      <c r="G77" s="15">
        <v>70263420.890000001</v>
      </c>
      <c r="H77" s="15">
        <v>112314240</v>
      </c>
      <c r="I77" s="29">
        <f>E77-'[1]связь с ИТОГ ДЕНЬГИ 2024'!R77</f>
        <v>0</v>
      </c>
      <c r="J77" s="16">
        <f>H77-'[1]связь с ИТОГ ДЕНЬГИ 2024'!S77</f>
        <v>0</v>
      </c>
    </row>
    <row r="78" spans="2:10" ht="15.6">
      <c r="B78" s="14" t="s">
        <v>79</v>
      </c>
      <c r="C78" s="15">
        <v>125</v>
      </c>
      <c r="D78" s="15">
        <v>142</v>
      </c>
      <c r="E78" s="15">
        <v>267</v>
      </c>
      <c r="F78" s="15">
        <v>1103270</v>
      </c>
      <c r="G78" s="15">
        <v>1260880</v>
      </c>
      <c r="H78" s="15">
        <v>2364150</v>
      </c>
      <c r="I78" s="29">
        <f>E78-'[1]связь с ИТОГ ДЕНЬГИ 2024'!R78</f>
        <v>0</v>
      </c>
      <c r="J78" s="16">
        <f>H78-'[1]связь с ИТОГ ДЕНЬГИ 2024'!S78</f>
        <v>0</v>
      </c>
    </row>
    <row r="79" spans="2:10" ht="15.6">
      <c r="B79" s="14" t="s">
        <v>80</v>
      </c>
      <c r="C79" s="15">
        <v>65</v>
      </c>
      <c r="D79" s="15">
        <v>142</v>
      </c>
      <c r="E79" s="15">
        <v>207</v>
      </c>
      <c r="F79" s="15">
        <v>587382.65</v>
      </c>
      <c r="G79" s="15">
        <v>1279517.3500000001</v>
      </c>
      <c r="H79" s="15">
        <v>1866900</v>
      </c>
      <c r="I79" s="29">
        <f>E79-'[1]связь с ИТОГ ДЕНЬГИ 2024'!R79</f>
        <v>0</v>
      </c>
      <c r="J79" s="16">
        <f>H79-'[1]связь с ИТОГ ДЕНЬГИ 2024'!S79</f>
        <v>0</v>
      </c>
    </row>
    <row r="80" spans="2:10" ht="15.6" hidden="1">
      <c r="B80" s="22" t="s">
        <v>81</v>
      </c>
      <c r="C80" s="15">
        <v>0</v>
      </c>
      <c r="D80" s="15">
        <v>0</v>
      </c>
      <c r="E80" s="15">
        <v>0</v>
      </c>
      <c r="F80" s="15">
        <v>0</v>
      </c>
      <c r="G80" s="15">
        <v>0</v>
      </c>
      <c r="H80" s="15">
        <v>0</v>
      </c>
      <c r="I80" s="29">
        <f>E80-'[1]связь с ИТОГ ДЕНЬГИ 2024'!R80</f>
        <v>0</v>
      </c>
      <c r="J80" s="16">
        <f>H80-'[1]связь с ИТОГ ДЕНЬГИ 2024'!S80</f>
        <v>0</v>
      </c>
    </row>
    <row r="81" spans="2:10" ht="15.6">
      <c r="B81" s="22" t="s">
        <v>82</v>
      </c>
      <c r="C81" s="15">
        <v>50</v>
      </c>
      <c r="D81" s="15">
        <v>145</v>
      </c>
      <c r="E81" s="15">
        <v>195</v>
      </c>
      <c r="F81" s="15">
        <v>317533.74</v>
      </c>
      <c r="G81" s="15">
        <v>1187716.26</v>
      </c>
      <c r="H81" s="15">
        <v>1505250</v>
      </c>
      <c r="I81" s="29">
        <f>E81-'[1]связь с ИТОГ ДЕНЬГИ 2024'!R81</f>
        <v>0</v>
      </c>
      <c r="J81" s="16">
        <f>H81-'[1]связь с ИТОГ ДЕНЬГИ 2024'!S81</f>
        <v>0</v>
      </c>
    </row>
    <row r="82" spans="2:10" ht="15.6">
      <c r="B82" s="22" t="s">
        <v>83</v>
      </c>
      <c r="C82" s="15">
        <v>642</v>
      </c>
      <c r="D82" s="15">
        <v>1303</v>
      </c>
      <c r="E82" s="15">
        <v>1945</v>
      </c>
      <c r="F82" s="15">
        <v>2570683.5099999998</v>
      </c>
      <c r="G82" s="15">
        <v>5600487.4900000002</v>
      </c>
      <c r="H82" s="15">
        <v>8171171</v>
      </c>
      <c r="I82" s="29">
        <f>E82-'[1]связь с ИТОГ ДЕНЬГИ 2024'!R82</f>
        <v>0</v>
      </c>
      <c r="J82" s="16">
        <f>H82-'[1]связь с ИТОГ ДЕНЬГИ 2024'!S82</f>
        <v>0</v>
      </c>
    </row>
    <row r="83" spans="2:10" ht="15.6" hidden="1">
      <c r="B83" s="23" t="s">
        <v>84</v>
      </c>
      <c r="C83" s="15">
        <v>0</v>
      </c>
      <c r="D83" s="15">
        <v>0</v>
      </c>
      <c r="E83" s="15">
        <v>0</v>
      </c>
      <c r="F83" s="15">
        <v>0</v>
      </c>
      <c r="G83" s="15">
        <v>0</v>
      </c>
      <c r="H83" s="15">
        <v>0</v>
      </c>
      <c r="I83" s="29">
        <f>E83-'[1]связь с ИТОГ ДЕНЬГИ 2024'!R83</f>
        <v>0</v>
      </c>
      <c r="J83" s="16">
        <f>H83-'[1]связь с ИТОГ ДЕНЬГИ 2024'!S83</f>
        <v>0</v>
      </c>
    </row>
    <row r="84" spans="2:10" ht="15.6">
      <c r="B84" s="23" t="s">
        <v>85</v>
      </c>
      <c r="C84" s="15">
        <v>81</v>
      </c>
      <c r="D84" s="15">
        <v>119</v>
      </c>
      <c r="E84" s="15">
        <v>200</v>
      </c>
      <c r="F84" s="15">
        <v>2856344.31</v>
      </c>
      <c r="G84" s="15">
        <v>4196357.6900000004</v>
      </c>
      <c r="H84" s="15">
        <v>7052702</v>
      </c>
      <c r="I84" s="29">
        <f>E84-'[1]связь с ИТОГ ДЕНЬГИ 2024'!R84</f>
        <v>0</v>
      </c>
      <c r="J84" s="16">
        <f>H84-'[1]связь с ИТОГ ДЕНЬГИ 2024'!S84</f>
        <v>0</v>
      </c>
    </row>
    <row r="85" spans="2:10" ht="15.6" hidden="1">
      <c r="B85" s="23" t="s">
        <v>86</v>
      </c>
      <c r="C85" s="15">
        <v>0</v>
      </c>
      <c r="D85" s="15">
        <v>0</v>
      </c>
      <c r="E85" s="15">
        <v>0</v>
      </c>
      <c r="F85" s="15">
        <v>0</v>
      </c>
      <c r="G85" s="15">
        <v>0</v>
      </c>
      <c r="H85" s="15">
        <v>0</v>
      </c>
      <c r="I85" s="29">
        <f>E85-'[1]связь с ИТОГ ДЕНЬГИ 2024'!R85</f>
        <v>0</v>
      </c>
      <c r="J85" s="16">
        <f>H85-'[1]связь с ИТОГ ДЕНЬГИ 2024'!S85</f>
        <v>0</v>
      </c>
    </row>
    <row r="86" spans="2:10" ht="15.6" hidden="1">
      <c r="B86" s="23" t="s">
        <v>87</v>
      </c>
      <c r="C86" s="15">
        <v>0</v>
      </c>
      <c r="D86" s="15">
        <v>0</v>
      </c>
      <c r="E86" s="15">
        <v>0</v>
      </c>
      <c r="F86" s="15">
        <v>0</v>
      </c>
      <c r="G86" s="15">
        <v>0</v>
      </c>
      <c r="H86" s="15">
        <v>0</v>
      </c>
      <c r="I86" s="29">
        <f>E86-'[1]связь с ИТОГ ДЕНЬГИ 2024'!R86</f>
        <v>0</v>
      </c>
      <c r="J86" s="16">
        <f>H86-'[1]связь с ИТОГ ДЕНЬГИ 2024'!S86</f>
        <v>0</v>
      </c>
    </row>
    <row r="87" spans="2:10" ht="15.6" hidden="1">
      <c r="B87" s="23" t="s">
        <v>88</v>
      </c>
      <c r="C87" s="15">
        <v>0</v>
      </c>
      <c r="D87" s="15">
        <v>0</v>
      </c>
      <c r="E87" s="15">
        <v>0</v>
      </c>
      <c r="F87" s="15">
        <v>0</v>
      </c>
      <c r="G87" s="15">
        <v>0</v>
      </c>
      <c r="H87" s="15">
        <v>0</v>
      </c>
      <c r="I87" s="29">
        <f>E87-'[1]связь с ИТОГ ДЕНЬГИ 2024'!R87</f>
        <v>0</v>
      </c>
      <c r="J87" s="16">
        <f>H87-'[1]связь с ИТОГ ДЕНЬГИ 2024'!S87</f>
        <v>0</v>
      </c>
    </row>
    <row r="88" spans="2:10" ht="15.6" hidden="1">
      <c r="B88" s="23" t="s">
        <v>89</v>
      </c>
      <c r="C88" s="15">
        <v>0</v>
      </c>
      <c r="D88" s="15">
        <v>0</v>
      </c>
      <c r="E88" s="15">
        <v>0</v>
      </c>
      <c r="F88" s="15">
        <v>0</v>
      </c>
      <c r="G88" s="15">
        <v>0</v>
      </c>
      <c r="H88" s="15">
        <v>0</v>
      </c>
      <c r="I88" s="29">
        <f>E88-'[1]связь с ИТОГ ДЕНЬГИ 2024'!R88</f>
        <v>0</v>
      </c>
      <c r="J88" s="16">
        <f>H88-'[1]связь с ИТОГ ДЕНЬГИ 2024'!S88</f>
        <v>0</v>
      </c>
    </row>
    <row r="89" spans="2:10" ht="15.6" hidden="1">
      <c r="B89" s="23" t="s">
        <v>90</v>
      </c>
      <c r="C89" s="15">
        <v>0</v>
      </c>
      <c r="D89" s="15">
        <v>0</v>
      </c>
      <c r="E89" s="15">
        <v>0</v>
      </c>
      <c r="F89" s="15">
        <v>0</v>
      </c>
      <c r="G89" s="15">
        <v>0</v>
      </c>
      <c r="H89" s="15">
        <v>0</v>
      </c>
      <c r="I89" s="29">
        <f>E89-'[1]связь с ИТОГ ДЕНЬГИ 2024'!R89</f>
        <v>0</v>
      </c>
      <c r="J89" s="16">
        <f>H89-'[1]связь с ИТОГ ДЕНЬГИ 2024'!S89</f>
        <v>0</v>
      </c>
    </row>
    <row r="90" spans="2:10" ht="15.6" hidden="1">
      <c r="B90" s="23" t="s">
        <v>91</v>
      </c>
      <c r="C90" s="15">
        <v>0</v>
      </c>
      <c r="D90" s="15">
        <v>0</v>
      </c>
      <c r="E90" s="15">
        <v>0</v>
      </c>
      <c r="F90" s="15">
        <v>0</v>
      </c>
      <c r="G90" s="15">
        <v>0</v>
      </c>
      <c r="H90" s="15">
        <v>0</v>
      </c>
      <c r="I90" s="29">
        <f>E90-'[1]связь с ИТОГ ДЕНЬГИ 2024'!R90</f>
        <v>0</v>
      </c>
      <c r="J90" s="16">
        <f>H90-'[1]связь с ИТОГ ДЕНЬГИ 2024'!S90</f>
        <v>0</v>
      </c>
    </row>
    <row r="91" spans="2:10" ht="15.6" hidden="1">
      <c r="B91" s="23" t="s">
        <v>92</v>
      </c>
      <c r="C91" s="15">
        <v>0</v>
      </c>
      <c r="D91" s="15">
        <v>0</v>
      </c>
      <c r="E91" s="15">
        <v>0</v>
      </c>
      <c r="F91" s="15">
        <v>0</v>
      </c>
      <c r="G91" s="15">
        <v>0</v>
      </c>
      <c r="H91" s="15">
        <v>0</v>
      </c>
      <c r="I91" s="29">
        <f>E91-'[1]связь с ИТОГ ДЕНЬГИ 2024'!R91</f>
        <v>0</v>
      </c>
      <c r="J91" s="16">
        <f>H91-'[1]связь с ИТОГ ДЕНЬГИ 2024'!S91</f>
        <v>0</v>
      </c>
    </row>
    <row r="92" spans="2:10">
      <c r="B92" s="17" t="s">
        <v>93</v>
      </c>
      <c r="C92" s="15">
        <v>10394</v>
      </c>
      <c r="D92" s="15">
        <v>37737</v>
      </c>
      <c r="E92" s="15">
        <v>48131</v>
      </c>
      <c r="F92" s="15">
        <v>68538330.649999991</v>
      </c>
      <c r="G92" s="15">
        <v>245354802.86999997</v>
      </c>
      <c r="H92" s="15">
        <v>313893133.51999998</v>
      </c>
      <c r="I92" s="29">
        <f>E92-'[1]связь с ИТОГ ДЕНЬГИ 2024'!R92</f>
        <v>0.40000000000145519</v>
      </c>
      <c r="J92" s="16">
        <f>H92-'[1]связь с ИТОГ ДЕНЬГИ 2024'!S92</f>
        <v>-3.8095712661743164E-3</v>
      </c>
    </row>
    <row r="93" spans="2:10">
      <c r="B93" s="17" t="s">
        <v>94</v>
      </c>
      <c r="C93" s="15">
        <v>162421</v>
      </c>
      <c r="D93" s="15">
        <v>282164</v>
      </c>
      <c r="E93" s="15">
        <v>444585</v>
      </c>
      <c r="F93" s="15">
        <v>203557149.42181817</v>
      </c>
      <c r="G93" s="15">
        <v>460932223.28363633</v>
      </c>
      <c r="H93" s="15">
        <v>664489372.70545459</v>
      </c>
      <c r="I93" s="29">
        <f>E93-'[1]связь с ИТОГ ДЕНЬГИ 2024'!R93</f>
        <v>0.40000000002328306</v>
      </c>
      <c r="J93" s="16">
        <f>H93-'[1]связь с ИТОГ ДЕНЬГИ 2024'!S93</f>
        <v>1.5735864639282227E-2</v>
      </c>
    </row>
    <row r="94" spans="2:10" ht="15.6" hidden="1">
      <c r="B94" s="24"/>
      <c r="E94" s="25">
        <f>'[1]связь с ИТОГ ДЕНЬГИ 2024'!R93</f>
        <v>444584.6</v>
      </c>
      <c r="H94" s="25">
        <f>'[1]связь с ИТОГ ДЕНЬГИ 2024'!S93</f>
        <v>664489372.68971872</v>
      </c>
    </row>
    <row r="95" spans="2:10" hidden="1">
      <c r="E95" s="25">
        <f>E93-E94</f>
        <v>0.40000000002328306</v>
      </c>
      <c r="H95" s="25">
        <f>H93-H94</f>
        <v>1.5735864639282227E-2</v>
      </c>
    </row>
    <row r="96" spans="2:10" hidden="1"/>
    <row r="97" hidden="1"/>
    <row r="98" hidden="1"/>
    <row r="99" hidden="1"/>
  </sheetData>
  <mergeCells count="2">
    <mergeCell ref="B1:N1"/>
    <mergeCell ref="B2:B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J100"/>
  <sheetViews>
    <sheetView zoomScale="80" zoomScaleNormal="80" workbookViewId="0">
      <pane xSplit="2" ySplit="4" topLeftCell="C39" activePane="bottomRight" state="frozen"/>
      <selection pane="topRight" activeCell="C1" sqref="C1"/>
      <selection pane="bottomLeft" activeCell="A5" sqref="A5"/>
      <selection pane="bottomRight" activeCell="F103" sqref="F103"/>
    </sheetView>
  </sheetViews>
  <sheetFormatPr defaultColWidth="9.109375" defaultRowHeight="14.4"/>
  <cols>
    <col min="1" max="1" width="9.109375" style="1"/>
    <col min="2" max="2" width="60.44140625" style="26" customWidth="1"/>
    <col min="3" max="5" width="20.88671875" style="1" customWidth="1"/>
    <col min="6" max="6" width="9.109375" style="3"/>
    <col min="7" max="7" width="11.44140625" style="3" hidden="1" customWidth="1"/>
    <col min="8" max="9" width="0" style="3" hidden="1" customWidth="1"/>
    <col min="10" max="16384" width="9.109375" style="3"/>
  </cols>
  <sheetData>
    <row r="1" spans="2:10">
      <c r="B1" s="39" t="s">
        <v>107</v>
      </c>
      <c r="C1" s="39"/>
      <c r="D1" s="39"/>
      <c r="E1" s="39"/>
      <c r="F1" s="39"/>
      <c r="G1" s="39"/>
      <c r="H1" s="39"/>
      <c r="I1" s="39"/>
      <c r="J1" s="39"/>
    </row>
    <row r="2" spans="2:10" ht="18.75" customHeight="1">
      <c r="B2" s="37" t="s">
        <v>3</v>
      </c>
      <c r="C2" s="5" t="s">
        <v>6</v>
      </c>
      <c r="D2" s="6"/>
      <c r="E2" s="6"/>
    </row>
    <row r="3" spans="2:10" ht="59.25" customHeight="1">
      <c r="B3" s="37"/>
      <c r="C3" s="10" t="s">
        <v>7</v>
      </c>
      <c r="D3" s="10" t="s">
        <v>8</v>
      </c>
      <c r="E3" s="10" t="s">
        <v>9</v>
      </c>
    </row>
    <row r="4" spans="2:10">
      <c r="B4" s="37"/>
      <c r="C4" s="11"/>
      <c r="D4" s="11"/>
      <c r="E4" s="11" t="s">
        <v>10</v>
      </c>
    </row>
    <row r="5" spans="2:10" ht="15.6">
      <c r="B5" s="12" t="s">
        <v>11</v>
      </c>
      <c r="C5" s="13"/>
      <c r="D5" s="13"/>
      <c r="E5" s="13"/>
    </row>
    <row r="6" spans="2:10" ht="15.6">
      <c r="B6" s="14" t="s">
        <v>12</v>
      </c>
      <c r="C6" s="15">
        <v>775613446.30460656</v>
      </c>
      <c r="D6" s="15">
        <v>1226017969.8553934</v>
      </c>
      <c r="E6" s="15">
        <v>2001631416.1599998</v>
      </c>
      <c r="G6" s="29">
        <f>E6-'[1]связь с ИТОГ ДЕНЬГИ 2024'!V6</f>
        <v>0.41181850433349609</v>
      </c>
    </row>
    <row r="7" spans="2:10" ht="15.6">
      <c r="B7" s="14" t="s">
        <v>13</v>
      </c>
      <c r="C7" s="15">
        <v>427917697.19895297</v>
      </c>
      <c r="D7" s="15">
        <v>692360504.97244704</v>
      </c>
      <c r="E7" s="15">
        <v>1120278202.1714001</v>
      </c>
      <c r="G7" s="29">
        <f>E7-'[1]связь с ИТОГ ДЕНЬГИ 2024'!V7</f>
        <v>-4.0421485900878906E-3</v>
      </c>
    </row>
    <row r="8" spans="2:10" ht="15.6">
      <c r="B8" s="14" t="s">
        <v>14</v>
      </c>
      <c r="C8" s="15">
        <v>506342849.38</v>
      </c>
      <c r="D8" s="15">
        <v>920559479.44999993</v>
      </c>
      <c r="E8" s="15">
        <v>1426902328.8299999</v>
      </c>
      <c r="G8" s="29">
        <f>E8-'[1]связь с ИТОГ ДЕНЬГИ 2024'!V8</f>
        <v>-1.7087459564208984E-3</v>
      </c>
    </row>
    <row r="9" spans="2:10" ht="15.6">
      <c r="B9" s="14" t="s">
        <v>15</v>
      </c>
      <c r="C9" s="15">
        <v>75987837.900000006</v>
      </c>
      <c r="D9" s="15">
        <v>90846718.019999996</v>
      </c>
      <c r="E9" s="15">
        <v>166834555.92000002</v>
      </c>
      <c r="G9" s="29">
        <f>E9-'[1]связь с ИТОГ ДЕНЬГИ 2024'!V9</f>
        <v>0</v>
      </c>
    </row>
    <row r="10" spans="2:10" ht="15.6">
      <c r="B10" s="14" t="s">
        <v>16</v>
      </c>
      <c r="C10" s="15">
        <v>15055689.41</v>
      </c>
      <c r="D10" s="15">
        <v>25662286.850000001</v>
      </c>
      <c r="E10" s="15">
        <v>40717976.260000005</v>
      </c>
      <c r="G10" s="29">
        <f>E10-'[1]связь с ИТОГ ДЕНЬГИ 2024'!V10</f>
        <v>0</v>
      </c>
    </row>
    <row r="11" spans="2:10" ht="15.6">
      <c r="B11" s="14" t="s">
        <v>17</v>
      </c>
      <c r="C11" s="15">
        <v>9161378.5500000007</v>
      </c>
      <c r="D11" s="15">
        <v>14574841.439999999</v>
      </c>
      <c r="E11" s="15">
        <v>23736219.990000002</v>
      </c>
      <c r="G11" s="29">
        <f>E11-'[1]связь с ИТОГ ДЕНЬГИ 2024'!V11</f>
        <v>2.6539936661720276E-3</v>
      </c>
    </row>
    <row r="12" spans="2:10" ht="15.6">
      <c r="B12" s="14" t="s">
        <v>18</v>
      </c>
      <c r="C12" s="15">
        <v>1053179.28</v>
      </c>
      <c r="D12" s="15">
        <v>1812765.92</v>
      </c>
      <c r="E12" s="15">
        <v>2865945.2</v>
      </c>
      <c r="G12" s="29">
        <f>E12-'[1]связь с ИТОГ ДЕНЬГИ 2024'!V12</f>
        <v>0</v>
      </c>
    </row>
    <row r="13" spans="2:10" ht="15.6">
      <c r="B13" s="14" t="s">
        <v>19</v>
      </c>
      <c r="C13" s="15">
        <v>512120</v>
      </c>
      <c r="D13" s="15">
        <v>756896</v>
      </c>
      <c r="E13" s="15">
        <v>1269016</v>
      </c>
      <c r="G13" s="29">
        <f>E13-'[1]связь с ИТОГ ДЕНЬГИ 2024'!V13</f>
        <v>0</v>
      </c>
    </row>
    <row r="14" spans="2:10" ht="31.2" hidden="1">
      <c r="B14" s="14" t="s">
        <v>20</v>
      </c>
      <c r="C14" s="15">
        <v>0</v>
      </c>
      <c r="D14" s="15">
        <v>0</v>
      </c>
      <c r="E14" s="15">
        <v>0</v>
      </c>
      <c r="G14" s="29">
        <f>E14-'[1]связь с ИТОГ ДЕНЬГИ 2024'!V14</f>
        <v>0</v>
      </c>
    </row>
    <row r="15" spans="2:10" ht="15.6" hidden="1">
      <c r="B15" s="14"/>
      <c r="C15" s="15">
        <v>0</v>
      </c>
      <c r="D15" s="15">
        <v>0</v>
      </c>
      <c r="E15" s="15">
        <v>0</v>
      </c>
      <c r="G15" s="29">
        <f>E15-'[1]связь с ИТОГ ДЕНЬГИ 2024'!V15</f>
        <v>0</v>
      </c>
    </row>
    <row r="16" spans="2:10" ht="15.6" hidden="1">
      <c r="B16" s="14"/>
      <c r="C16" s="15">
        <v>0</v>
      </c>
      <c r="D16" s="15">
        <v>0</v>
      </c>
      <c r="E16" s="15">
        <v>0</v>
      </c>
      <c r="G16" s="29">
        <f>E16-'[1]связь с ИТОГ ДЕНЬГИ 2024'!V16</f>
        <v>0</v>
      </c>
    </row>
    <row r="17" spans="2:7">
      <c r="B17" s="17" t="s">
        <v>21</v>
      </c>
      <c r="C17" s="15">
        <v>1811644198.0235598</v>
      </c>
      <c r="D17" s="15">
        <v>2972591462.5078402</v>
      </c>
      <c r="E17" s="15">
        <v>4784235660.5313997</v>
      </c>
      <c r="G17" s="29">
        <f>E17-'[1]связь с ИТОГ ДЕНЬГИ 2024'!V17</f>
        <v>0.408721923828125</v>
      </c>
    </row>
    <row r="18" spans="2:7" ht="15.6">
      <c r="B18" s="12" t="s">
        <v>22</v>
      </c>
      <c r="C18" s="15"/>
      <c r="D18" s="15"/>
      <c r="E18" s="15"/>
      <c r="G18" s="29">
        <f>E18-'[1]связь с ИТОГ ДЕНЬГИ 2024'!V18</f>
        <v>0</v>
      </c>
    </row>
    <row r="19" spans="2:7" ht="15.6">
      <c r="B19" s="14" t="s">
        <v>23</v>
      </c>
      <c r="C19" s="15">
        <v>307624121.35408562</v>
      </c>
      <c r="D19" s="15">
        <v>401769667.63091439</v>
      </c>
      <c r="E19" s="15">
        <v>709393788.98500001</v>
      </c>
      <c r="G19" s="29">
        <f>E19-'[1]связь с ИТОГ ДЕНЬГИ 2024'!V19</f>
        <v>-4.9997568130493164E-3</v>
      </c>
    </row>
    <row r="20" spans="2:7" ht="31.2">
      <c r="B20" s="14" t="s">
        <v>24</v>
      </c>
      <c r="C20" s="15">
        <v>423268564.29624683</v>
      </c>
      <c r="D20" s="15">
        <v>596261734.75535321</v>
      </c>
      <c r="E20" s="15">
        <v>1019530299.0516</v>
      </c>
      <c r="G20" s="29">
        <f>E20-'[1]связь с ИТОГ ДЕНЬГИ 2024'!V20</f>
        <v>-1.2365818023681641E-2</v>
      </c>
    </row>
    <row r="21" spans="2:7" ht="15.6">
      <c r="B21" s="14" t="s">
        <v>25</v>
      </c>
      <c r="C21" s="15">
        <v>590762.89</v>
      </c>
      <c r="D21" s="15">
        <v>582569.22</v>
      </c>
      <c r="E21" s="15">
        <v>1173332.1099999999</v>
      </c>
      <c r="G21" s="29">
        <f>E21-'[1]связь с ИТОГ ДЕНЬГИ 2024'!V21</f>
        <v>0</v>
      </c>
    </row>
    <row r="22" spans="2:7" ht="15.6">
      <c r="B22" s="14" t="s">
        <v>26</v>
      </c>
      <c r="C22" s="15">
        <v>67127976.63000001</v>
      </c>
      <c r="D22" s="15">
        <v>126837942.34999999</v>
      </c>
      <c r="E22" s="15">
        <v>193965918.98000002</v>
      </c>
      <c r="G22" s="29">
        <f>E22-'[1]связь с ИТОГ ДЕНЬГИ 2024'!V22</f>
        <v>9.7155570983886719E-3</v>
      </c>
    </row>
    <row r="23" spans="2:7" ht="15.6">
      <c r="B23" s="14" t="s">
        <v>27</v>
      </c>
      <c r="C23" s="15">
        <v>105318827.31000002</v>
      </c>
      <c r="D23" s="15">
        <v>185742722</v>
      </c>
      <c r="E23" s="15">
        <v>291061549.31</v>
      </c>
      <c r="G23" s="29">
        <f>E23-'[1]связь с ИТОГ ДЕНЬГИ 2024'!V23</f>
        <v>1.2572407722473145E-3</v>
      </c>
    </row>
    <row r="24" spans="2:7" ht="15.6">
      <c r="B24" s="14" t="s">
        <v>28</v>
      </c>
      <c r="C24" s="15">
        <v>220323756.75582612</v>
      </c>
      <c r="D24" s="15">
        <v>160142643.15777385</v>
      </c>
      <c r="E24" s="15">
        <v>380466399.91359997</v>
      </c>
      <c r="G24" s="29">
        <f>E24-'[1]связь с ИТОГ ДЕНЬГИ 2024'!V24</f>
        <v>1.0968804359436035E-2</v>
      </c>
    </row>
    <row r="25" spans="2:7" ht="15.6">
      <c r="B25" s="14" t="s">
        <v>29</v>
      </c>
      <c r="C25" s="15">
        <v>97498548.019999981</v>
      </c>
      <c r="D25" s="15">
        <v>88299764.189999983</v>
      </c>
      <c r="E25" s="15">
        <v>185798312.20999998</v>
      </c>
      <c r="G25" s="29">
        <f>E25-'[1]связь с ИТОГ ДЕНЬГИ 2024'!V25</f>
        <v>4.9277544021606445E-3</v>
      </c>
    </row>
    <row r="26" spans="2:7" ht="15.6">
      <c r="B26" s="14" t="s">
        <v>30</v>
      </c>
      <c r="C26" s="15">
        <v>25395016.780000001</v>
      </c>
      <c r="D26" s="15">
        <v>68578036.189999998</v>
      </c>
      <c r="E26" s="15">
        <v>93973052.969999999</v>
      </c>
      <c r="G26" s="29">
        <f>E26-'[1]связь с ИТОГ ДЕНЬГИ 2024'!V26</f>
        <v>-7.1322917938232422E-3</v>
      </c>
    </row>
    <row r="27" spans="2:7" ht="15.6">
      <c r="B27" s="14" t="s">
        <v>31</v>
      </c>
      <c r="C27" s="15">
        <v>26409487.190000001</v>
      </c>
      <c r="D27" s="15">
        <v>58126679.950000003</v>
      </c>
      <c r="E27" s="15">
        <v>84536167.140000001</v>
      </c>
      <c r="G27" s="29">
        <f>E27-'[1]связь с ИТОГ ДЕНЬГИ 2024'!V27</f>
        <v>1.4981180429458618E-3</v>
      </c>
    </row>
    <row r="28" spans="2:7" ht="31.2">
      <c r="B28" s="14" t="s">
        <v>32</v>
      </c>
      <c r="C28" s="15">
        <v>27257681.18</v>
      </c>
      <c r="D28" s="15">
        <v>33927431.740000002</v>
      </c>
      <c r="E28" s="15">
        <v>61185112.920000002</v>
      </c>
      <c r="G28" s="29">
        <f>E28-'[1]связь с ИТОГ ДЕНЬГИ 2024'!V28</f>
        <v>0</v>
      </c>
    </row>
    <row r="29" spans="2:7" ht="15.6">
      <c r="B29" s="14" t="s">
        <v>33</v>
      </c>
      <c r="C29" s="15">
        <v>158089584.32766581</v>
      </c>
      <c r="D29" s="15">
        <v>193494491.42649871</v>
      </c>
      <c r="E29" s="15">
        <v>351584075.75416452</v>
      </c>
      <c r="G29" s="29">
        <f>E29-'[1]связь с ИТОГ ДЕНЬГИ 2024'!V29</f>
        <v>0</v>
      </c>
    </row>
    <row r="30" spans="2:7" ht="15.6">
      <c r="B30" s="14" t="s">
        <v>34</v>
      </c>
      <c r="C30" s="15">
        <v>176899.09</v>
      </c>
      <c r="D30" s="15">
        <v>249412.57</v>
      </c>
      <c r="E30" s="15">
        <v>426311.66000000003</v>
      </c>
      <c r="G30" s="29">
        <f>E30-'[1]связь с ИТОГ ДЕНЬГИ 2024'!V30</f>
        <v>0</v>
      </c>
    </row>
    <row r="31" spans="2:7" ht="15.6">
      <c r="B31" s="14" t="s">
        <v>35</v>
      </c>
      <c r="C31" s="15">
        <v>16892316.309092514</v>
      </c>
      <c r="D31" s="15">
        <v>33129371.186907478</v>
      </c>
      <c r="E31" s="15">
        <v>50021687.495999992</v>
      </c>
      <c r="G31" s="29">
        <f>E31-'[1]связь с ИТОГ ДЕНЬГИ 2024'!V31</f>
        <v>-4.0000081062316895E-3</v>
      </c>
    </row>
    <row r="32" spans="2:7" ht="15.6">
      <c r="B32" s="14" t="s">
        <v>36</v>
      </c>
      <c r="C32" s="15">
        <v>1080196.364797075</v>
      </c>
      <c r="D32" s="15">
        <v>2488620.4312029243</v>
      </c>
      <c r="E32" s="15">
        <v>3568816.7959999992</v>
      </c>
      <c r="G32" s="29">
        <f>E32-'[1]связь с ИТОГ ДЕНЬГИ 2024'!V32</f>
        <v>-4.0000006556510925E-3</v>
      </c>
    </row>
    <row r="33" spans="2:7" hidden="1">
      <c r="B33" s="19"/>
      <c r="C33" s="15">
        <v>0</v>
      </c>
      <c r="D33" s="15">
        <v>0</v>
      </c>
      <c r="E33" s="15">
        <v>0</v>
      </c>
      <c r="G33" s="29">
        <f>E33-'[1]связь с ИТОГ ДЕНЬГИ 2024'!V33</f>
        <v>0</v>
      </c>
    </row>
    <row r="34" spans="2:7" hidden="1">
      <c r="B34" s="19"/>
      <c r="C34" s="15"/>
      <c r="D34" s="15"/>
      <c r="E34" s="15"/>
      <c r="G34" s="29">
        <f>E34-'[1]связь с ИТОГ ДЕНЬГИ 2024'!V34</f>
        <v>0</v>
      </c>
    </row>
    <row r="35" spans="2:7" hidden="1">
      <c r="B35" s="19"/>
      <c r="C35" s="15">
        <v>0</v>
      </c>
      <c r="D35" s="15">
        <v>0</v>
      </c>
      <c r="E35" s="15">
        <v>0</v>
      </c>
      <c r="G35" s="29">
        <f>E35-'[1]связь с ИТОГ ДЕНЬГИ 2024'!V35</f>
        <v>0</v>
      </c>
    </row>
    <row r="36" spans="2:7">
      <c r="B36" s="17" t="s">
        <v>37</v>
      </c>
      <c r="C36" s="15">
        <v>1477053738.497714</v>
      </c>
      <c r="D36" s="15">
        <v>1949631086.7986505</v>
      </c>
      <c r="E36" s="15">
        <v>3426684825.2963643</v>
      </c>
      <c r="G36" s="29">
        <f>E36-'[1]связь с ИТОГ ДЕНЬГИ 2024'!V36</f>
        <v>-4.1308403015136719E-3</v>
      </c>
    </row>
    <row r="37" spans="2:7" ht="15.6">
      <c r="B37" s="12" t="s">
        <v>38</v>
      </c>
      <c r="C37" s="15"/>
      <c r="D37" s="15"/>
      <c r="E37" s="15"/>
      <c r="G37" s="29">
        <f>E37-'[1]связь с ИТОГ ДЕНЬГИ 2024'!V37</f>
        <v>0</v>
      </c>
    </row>
    <row r="38" spans="2:7" ht="15.6">
      <c r="B38" s="12" t="s">
        <v>39</v>
      </c>
      <c r="C38" s="15">
        <v>34044894.670000009</v>
      </c>
      <c r="D38" s="15">
        <v>104950487.16</v>
      </c>
      <c r="E38" s="15">
        <v>138995381.83000001</v>
      </c>
      <c r="G38" s="29">
        <f>E38-'[1]связь с ИТОГ ДЕНЬГИ 2024'!V38</f>
        <v>2.2063851356506348E-3</v>
      </c>
    </row>
    <row r="39" spans="2:7" ht="15.6">
      <c r="B39" s="12" t="s">
        <v>40</v>
      </c>
      <c r="C39" s="15">
        <v>8526952.3499999996</v>
      </c>
      <c r="D39" s="15">
        <v>115664847.86</v>
      </c>
      <c r="E39" s="15">
        <v>124191800.20999999</v>
      </c>
      <c r="G39" s="29">
        <f>E39-'[1]связь с ИТОГ ДЕНЬГИ 2024'!V39</f>
        <v>3.1492859125137329E-3</v>
      </c>
    </row>
    <row r="40" spans="2:7" ht="15.6">
      <c r="B40" s="12" t="s">
        <v>41</v>
      </c>
      <c r="C40" s="15">
        <v>54092626.108832896</v>
      </c>
      <c r="D40" s="15">
        <v>36125879.100000001</v>
      </c>
      <c r="E40" s="15">
        <v>90218505.20883289</v>
      </c>
      <c r="G40" s="29">
        <f>E40-'[1]связь с ИТОГ ДЕНЬГИ 2024'!V40</f>
        <v>-8.3102136850357056E-3</v>
      </c>
    </row>
    <row r="41" spans="2:7" ht="15.6">
      <c r="B41" s="12" t="s">
        <v>42</v>
      </c>
      <c r="C41" s="15">
        <v>51250565.519999996</v>
      </c>
      <c r="D41" s="15">
        <v>37582494.319999993</v>
      </c>
      <c r="E41" s="15">
        <v>88833059.839999989</v>
      </c>
      <c r="G41" s="29">
        <f>E41-'[1]связь с ИТОГ ДЕНЬГИ 2024'!V41</f>
        <v>8.2543045282363892E-3</v>
      </c>
    </row>
    <row r="42" spans="2:7" ht="15.6">
      <c r="B42" s="12" t="s">
        <v>43</v>
      </c>
      <c r="C42" s="15">
        <v>2222278.7400000002</v>
      </c>
      <c r="D42" s="15">
        <v>73691986.269999996</v>
      </c>
      <c r="E42" s="15">
        <v>75914265.00999999</v>
      </c>
      <c r="G42" s="29">
        <f>E42-'[1]связь с ИТОГ ДЕНЬГИ 2024'!V42</f>
        <v>1.3541132211685181E-3</v>
      </c>
    </row>
    <row r="43" spans="2:7" ht="15.6">
      <c r="B43" s="12" t="s">
        <v>44</v>
      </c>
      <c r="C43" s="15">
        <v>8271793.540000001</v>
      </c>
      <c r="D43" s="15">
        <v>111198956.82000001</v>
      </c>
      <c r="E43" s="15">
        <v>119470750.36000001</v>
      </c>
      <c r="G43" s="29">
        <f>E43-'[1]связь с ИТОГ ДЕНЬГИ 2024'!V43</f>
        <v>5.5073052644729614E-3</v>
      </c>
    </row>
    <row r="44" spans="2:7" ht="15.6">
      <c r="B44" s="12" t="s">
        <v>45</v>
      </c>
      <c r="C44" s="15">
        <v>5762830.0440000007</v>
      </c>
      <c r="D44" s="15">
        <v>29756429.895999998</v>
      </c>
      <c r="E44" s="15">
        <v>35519259.939999998</v>
      </c>
      <c r="G44" s="29">
        <f>E44-'[1]связь с ИТОГ ДЕНЬГИ 2024'!V44</f>
        <v>8.0269575119018555E-4</v>
      </c>
    </row>
    <row r="45" spans="2:7" ht="15.6">
      <c r="B45" s="12" t="s">
        <v>46</v>
      </c>
      <c r="C45" s="15">
        <v>3434940.0599999996</v>
      </c>
      <c r="D45" s="15">
        <v>106626463.20999999</v>
      </c>
      <c r="E45" s="15">
        <v>110061403.27</v>
      </c>
      <c r="G45" s="29">
        <f>E45-'[1]связь с ИТОГ ДЕНЬГИ 2024'!V45</f>
        <v>6.5405070781707764E-3</v>
      </c>
    </row>
    <row r="46" spans="2:7" ht="15.6">
      <c r="B46" s="12" t="s">
        <v>47</v>
      </c>
      <c r="C46" s="15">
        <v>19631555.32</v>
      </c>
      <c r="D46" s="15">
        <v>10457433.029999999</v>
      </c>
      <c r="E46" s="15">
        <v>30088988.350000001</v>
      </c>
      <c r="G46" s="29">
        <f>E46-'[1]связь с ИТОГ ДЕНЬГИ 2024'!V46</f>
        <v>8.7640434503555298E-4</v>
      </c>
    </row>
    <row r="47" spans="2:7" ht="15.6">
      <c r="B47" s="12" t="s">
        <v>48</v>
      </c>
      <c r="C47" s="15">
        <v>969841.6100000001</v>
      </c>
      <c r="D47" s="15">
        <v>51172776.309999995</v>
      </c>
      <c r="E47" s="15">
        <v>52142617.919999994</v>
      </c>
      <c r="G47" s="29">
        <f>E47-'[1]связь с ИТОГ ДЕНЬГИ 2024'!V47</f>
        <v>1.3475269079208374E-2</v>
      </c>
    </row>
    <row r="48" spans="2:7" ht="15.6">
      <c r="B48" s="12" t="s">
        <v>49</v>
      </c>
      <c r="C48" s="15">
        <v>79992553.850000009</v>
      </c>
      <c r="D48" s="15">
        <v>60265171.380000003</v>
      </c>
      <c r="E48" s="15">
        <v>140257725.23000002</v>
      </c>
      <c r="G48" s="29">
        <f>E48-'[1]связь с ИТОГ ДЕНЬГИ 2024'!V48</f>
        <v>-2.3062229156494141E-3</v>
      </c>
    </row>
    <row r="49" spans="2:7" ht="15.6">
      <c r="B49" s="12" t="s">
        <v>50</v>
      </c>
      <c r="C49" s="15">
        <v>138746141.20468846</v>
      </c>
      <c r="D49" s="15">
        <v>658415817.611009</v>
      </c>
      <c r="E49" s="15">
        <v>797161958.81569743</v>
      </c>
      <c r="G49" s="29">
        <f>E49-'[1]связь с ИТОГ ДЕНЬГИ 2024'!V49</f>
        <v>-1.1521697044372559E-2</v>
      </c>
    </row>
    <row r="50" spans="2:7" ht="15.6">
      <c r="B50" s="12" t="s">
        <v>51</v>
      </c>
      <c r="C50" s="15">
        <v>22887372.098832902</v>
      </c>
      <c r="D50" s="15">
        <v>48908934.028832912</v>
      </c>
      <c r="E50" s="15">
        <v>71796306.127665818</v>
      </c>
      <c r="G50" s="29">
        <f>E50-'[1]связь с ИТОГ ДЕНЬГИ 2024'!V50</f>
        <v>-1.6031861305236816E-3</v>
      </c>
    </row>
    <row r="51" spans="2:7" ht="15.6">
      <c r="B51" s="12" t="s">
        <v>52</v>
      </c>
      <c r="C51" s="15">
        <v>67749461.645272672</v>
      </c>
      <c r="D51" s="15">
        <v>513032183.83275896</v>
      </c>
      <c r="E51" s="15">
        <v>580781645.47803164</v>
      </c>
      <c r="G51" s="29">
        <f>E51-'[1]связь с ИТОГ ДЕНЬГИ 2024'!V51</f>
        <v>2.7077198028564453E-3</v>
      </c>
    </row>
    <row r="52" spans="2:7" ht="15.6">
      <c r="B52" s="12" t="s">
        <v>53</v>
      </c>
      <c r="C52" s="15">
        <v>43560728.130000003</v>
      </c>
      <c r="D52" s="15">
        <v>76560691.219999999</v>
      </c>
      <c r="E52" s="15">
        <v>120121419.34999999</v>
      </c>
      <c r="G52" s="29">
        <f>E52-'[1]связь с ИТОГ ДЕНЬГИ 2024'!V52</f>
        <v>1.5797138214111328E-2</v>
      </c>
    </row>
    <row r="53" spans="2:7" ht="15.6">
      <c r="B53" s="12" t="s">
        <v>54</v>
      </c>
      <c r="C53" s="15">
        <v>6276246.3553562006</v>
      </c>
      <c r="D53" s="15">
        <v>75824344.154643789</v>
      </c>
      <c r="E53" s="15">
        <v>82100590.50999999</v>
      </c>
      <c r="G53" s="29">
        <f>E53-'[1]связь с ИТОГ ДЕНЬГИ 2024'!V53</f>
        <v>8.6949765682220459E-4</v>
      </c>
    </row>
    <row r="54" spans="2:7" ht="15.6">
      <c r="B54" s="12" t="s">
        <v>55</v>
      </c>
      <c r="C54" s="15">
        <v>42740325.641818188</v>
      </c>
      <c r="D54" s="15">
        <v>16721999.983636364</v>
      </c>
      <c r="E54" s="15">
        <v>59462325.625454552</v>
      </c>
      <c r="G54" s="29">
        <f>E54-'[1]связь с ИТОГ ДЕНЬГИ 2024'!V54</f>
        <v>9.184911847114563E-3</v>
      </c>
    </row>
    <row r="55" spans="2:7" ht="15.6">
      <c r="B55" s="12" t="s">
        <v>56</v>
      </c>
      <c r="C55" s="15">
        <v>174175800.76999998</v>
      </c>
      <c r="D55" s="15">
        <v>239553504.60999998</v>
      </c>
      <c r="E55" s="15">
        <v>413729305.38</v>
      </c>
      <c r="G55" s="29">
        <f>E55-'[1]связь с ИТОГ ДЕНЬГИ 2024'!V55</f>
        <v>-1.230776309967041E-2</v>
      </c>
    </row>
    <row r="56" spans="2:7" ht="15.6">
      <c r="B56" s="12" t="s">
        <v>57</v>
      </c>
      <c r="C56" s="15">
        <v>12723645.449999999</v>
      </c>
      <c r="D56" s="15">
        <v>123798439.3676658</v>
      </c>
      <c r="E56" s="15">
        <v>136522084.81766579</v>
      </c>
      <c r="G56" s="29">
        <f>E56-'[1]связь с ИТОГ ДЕНЬГИ 2024'!V56</f>
        <v>4.6729147434234619E-3</v>
      </c>
    </row>
    <row r="57" spans="2:7" ht="15.6">
      <c r="B57" s="12" t="s">
        <v>58</v>
      </c>
      <c r="C57" s="15">
        <v>64469131.309999995</v>
      </c>
      <c r="D57" s="15">
        <v>39694058.940000005</v>
      </c>
      <c r="E57" s="15">
        <v>104163190.25</v>
      </c>
      <c r="G57" s="29">
        <f>E57-'[1]связь с ИТОГ ДЕНЬГИ 2024'!V57</f>
        <v>-9.9232494831085205E-3</v>
      </c>
    </row>
    <row r="58" spans="2:7" ht="15.6">
      <c r="B58" s="12" t="s">
        <v>59</v>
      </c>
      <c r="C58" s="15">
        <v>24671585.59</v>
      </c>
      <c r="D58" s="15">
        <v>20517803.219999999</v>
      </c>
      <c r="E58" s="15">
        <v>45189388.810000002</v>
      </c>
      <c r="G58" s="29">
        <f>E58-'[1]связь с ИТОГ ДЕНЬГИ 2024'!V58</f>
        <v>-9.6261501312255859E-4</v>
      </c>
    </row>
    <row r="59" spans="2:7" ht="15.6">
      <c r="B59" s="12" t="s">
        <v>60</v>
      </c>
      <c r="C59" s="15">
        <v>48449640.395789467</v>
      </c>
      <c r="D59" s="15">
        <v>8516386.424210526</v>
      </c>
      <c r="E59" s="15">
        <v>56966026.819999993</v>
      </c>
      <c r="G59" s="29">
        <f>E59-'[1]связь с ИТОГ ДЕНЬГИ 2024'!V59</f>
        <v>8.90389084815979E-4</v>
      </c>
    </row>
    <row r="60" spans="2:7" ht="15.6">
      <c r="B60" s="12" t="s">
        <v>61</v>
      </c>
      <c r="C60" s="15">
        <v>23319251.409999996</v>
      </c>
      <c r="D60" s="15">
        <v>40144985.369999997</v>
      </c>
      <c r="E60" s="15">
        <v>63464236.779999994</v>
      </c>
      <c r="G60" s="29">
        <f>E60-'[1]связь с ИТОГ ДЕНЬГИ 2024'!V60</f>
        <v>-3.2621175050735474E-3</v>
      </c>
    </row>
    <row r="61" spans="2:7" ht="15.6">
      <c r="B61" s="12" t="s">
        <v>62</v>
      </c>
      <c r="C61" s="15">
        <v>32652330.139999997</v>
      </c>
      <c r="D61" s="15">
        <v>27503057.210000001</v>
      </c>
      <c r="E61" s="15">
        <v>60155387.349999994</v>
      </c>
      <c r="G61" s="29">
        <f>E61-'[1]связь с ИТОГ ДЕНЬГИ 2024'!V61</f>
        <v>-2.0672380924224854E-4</v>
      </c>
    </row>
    <row r="62" spans="2:7">
      <c r="B62" s="17" t="s">
        <v>63</v>
      </c>
      <c r="C62" s="15">
        <v>970622491.9545908</v>
      </c>
      <c r="D62" s="15">
        <v>2626685131.3287568</v>
      </c>
      <c r="E62" s="15">
        <v>3597307623.2833481</v>
      </c>
      <c r="G62" s="29">
        <f>E62-'[1]связь с ИТОГ ДЕНЬГИ 2024'!V62</f>
        <v>2.5884151458740234E-2</v>
      </c>
    </row>
    <row r="63" spans="2:7" ht="15.6">
      <c r="B63" s="12" t="s">
        <v>64</v>
      </c>
      <c r="C63" s="15"/>
      <c r="D63" s="15"/>
      <c r="E63" s="15"/>
      <c r="G63" s="29">
        <f>E63-'[1]связь с ИТОГ ДЕНЬГИ 2024'!V63</f>
        <v>0</v>
      </c>
    </row>
    <row r="64" spans="2:7" ht="15.6">
      <c r="B64" s="20" t="s">
        <v>65</v>
      </c>
      <c r="C64" s="15">
        <v>15036508.390000002</v>
      </c>
      <c r="D64" s="15">
        <v>27652288.259999998</v>
      </c>
      <c r="E64" s="15">
        <v>42688796.649999999</v>
      </c>
      <c r="G64" s="29">
        <f>E64-'[1]связь с ИТОГ ДЕНЬГИ 2024'!V64</f>
        <v>6.9200105965137482E-2</v>
      </c>
    </row>
    <row r="65" spans="2:7" ht="15.6">
      <c r="B65" s="21" t="s">
        <v>66</v>
      </c>
      <c r="C65" s="15">
        <v>173604.54</v>
      </c>
      <c r="D65" s="15">
        <v>325177.81</v>
      </c>
      <c r="E65" s="15">
        <v>498782.35</v>
      </c>
      <c r="G65" s="29">
        <f>E65-'[1]связь с ИТОГ ДЕНЬГИ 2024'!V65</f>
        <v>0</v>
      </c>
    </row>
    <row r="66" spans="2:7" ht="15.6">
      <c r="B66" s="21" t="s">
        <v>67</v>
      </c>
      <c r="C66" s="15">
        <v>4409742.97</v>
      </c>
      <c r="D66" s="15">
        <v>102826830.95</v>
      </c>
      <c r="E66" s="15">
        <v>107236573.92</v>
      </c>
      <c r="G66" s="29">
        <f>E66-'[1]связь с ИТОГ ДЕНЬГИ 2024'!V66</f>
        <v>0</v>
      </c>
    </row>
    <row r="67" spans="2:7" ht="15.6">
      <c r="B67" s="21" t="s">
        <v>68</v>
      </c>
      <c r="C67" s="15">
        <v>135801.25</v>
      </c>
      <c r="D67" s="15">
        <v>46784982.350000001</v>
      </c>
      <c r="E67" s="15">
        <v>46920783.600000001</v>
      </c>
      <c r="G67" s="29">
        <f>E67-'[1]связь с ИТОГ ДЕНЬГИ 2024'!V67</f>
        <v>-3.8095191121101379E-3</v>
      </c>
    </row>
    <row r="68" spans="2:7" ht="15.6">
      <c r="B68" s="21" t="s">
        <v>69</v>
      </c>
      <c r="C68" s="15">
        <v>3216004.53</v>
      </c>
      <c r="D68" s="15">
        <v>5177751.47</v>
      </c>
      <c r="E68" s="15">
        <v>8393756</v>
      </c>
      <c r="G68" s="29">
        <f>E68-'[1]связь с ИТОГ ДЕНЬГИ 2024'!V68</f>
        <v>0</v>
      </c>
    </row>
    <row r="69" spans="2:7" ht="15.6">
      <c r="B69" s="14" t="s">
        <v>70</v>
      </c>
      <c r="C69" s="15">
        <v>233286.78999999998</v>
      </c>
      <c r="D69" s="15">
        <v>277718.21000000002</v>
      </c>
      <c r="E69" s="15">
        <v>511005</v>
      </c>
      <c r="G69" s="29">
        <f>E69-'[1]связь с ИТОГ ДЕНЬГИ 2024'!V69</f>
        <v>0</v>
      </c>
    </row>
    <row r="70" spans="2:7" ht="15.6" hidden="1">
      <c r="B70" s="14" t="s">
        <v>71</v>
      </c>
      <c r="C70" s="15">
        <v>0</v>
      </c>
      <c r="D70" s="15">
        <v>0</v>
      </c>
      <c r="E70" s="15">
        <v>0</v>
      </c>
      <c r="G70" s="29">
        <f>E70-'[1]связь с ИТОГ ДЕНЬГИ 2024'!V70</f>
        <v>0</v>
      </c>
    </row>
    <row r="71" spans="2:7" ht="15.6" hidden="1">
      <c r="B71" s="14" t="s">
        <v>72</v>
      </c>
      <c r="C71" s="15">
        <v>0</v>
      </c>
      <c r="D71" s="15">
        <v>0</v>
      </c>
      <c r="E71" s="15">
        <v>0</v>
      </c>
      <c r="G71" s="29">
        <f>E71-'[1]связь с ИТОГ ДЕНЬГИ 2024'!V71</f>
        <v>0</v>
      </c>
    </row>
    <row r="72" spans="2:7" ht="15.6">
      <c r="B72" s="21" t="s">
        <v>73</v>
      </c>
      <c r="C72" s="15">
        <v>3111525.88</v>
      </c>
      <c r="D72" s="15">
        <v>2861990.41</v>
      </c>
      <c r="E72" s="15">
        <v>5973516.29</v>
      </c>
      <c r="G72" s="29">
        <f>E72-'[1]связь с ИТОГ ДЕНЬГИ 2024'!V72</f>
        <v>0</v>
      </c>
    </row>
    <row r="73" spans="2:7" ht="15.6">
      <c r="B73" s="14" t="s">
        <v>74</v>
      </c>
      <c r="C73" s="15">
        <v>249439.08</v>
      </c>
      <c r="D73" s="15">
        <v>2018532.92</v>
      </c>
      <c r="E73" s="15">
        <v>2267972</v>
      </c>
      <c r="G73" s="29">
        <f>E73-'[1]связь с ИТОГ ДЕНЬГИ 2024'!V73</f>
        <v>0</v>
      </c>
    </row>
    <row r="74" spans="2:7" ht="15.6" hidden="1">
      <c r="B74" s="14" t="s">
        <v>75</v>
      </c>
      <c r="C74" s="15">
        <v>0</v>
      </c>
      <c r="D74" s="15">
        <v>0</v>
      </c>
      <c r="E74" s="15">
        <v>0</v>
      </c>
      <c r="G74" s="29">
        <f>E74-'[1]связь с ИТОГ ДЕНЬГИ 2024'!V74</f>
        <v>0</v>
      </c>
    </row>
    <row r="75" spans="2:7" ht="15.6">
      <c r="B75" s="14" t="s">
        <v>76</v>
      </c>
      <c r="C75" s="15">
        <v>7880278.3399999999</v>
      </c>
      <c r="D75" s="15">
        <v>7627241.8200000003</v>
      </c>
      <c r="E75" s="15">
        <v>15507520.16</v>
      </c>
      <c r="G75" s="29">
        <f>E75-'[1]связь с ИТОГ ДЕНЬГИ 2024'!V75</f>
        <v>0</v>
      </c>
    </row>
    <row r="76" spans="2:7" ht="15.6">
      <c r="B76" s="14" t="s">
        <v>77</v>
      </c>
      <c r="C76" s="15">
        <v>11216345.35</v>
      </c>
      <c r="D76" s="15">
        <v>20520813.649999999</v>
      </c>
      <c r="E76" s="15">
        <v>31737159</v>
      </c>
      <c r="G76" s="29">
        <f>E76-'[1]связь с ИТОГ ДЕНЬГИ 2024'!V76</f>
        <v>0</v>
      </c>
    </row>
    <row r="77" spans="2:7" ht="15.6">
      <c r="B77" s="14" t="s">
        <v>78</v>
      </c>
      <c r="C77" s="15">
        <v>47223338.009999998</v>
      </c>
      <c r="D77" s="15">
        <v>78937337.189999998</v>
      </c>
      <c r="E77" s="15">
        <v>126160675.19999999</v>
      </c>
      <c r="G77" s="29">
        <f>E77-'[1]связь с ИТОГ ДЕНЬГИ 2024'!V77</f>
        <v>0</v>
      </c>
    </row>
    <row r="78" spans="2:7" ht="15.6">
      <c r="B78" s="14" t="s">
        <v>79</v>
      </c>
      <c r="C78" s="15">
        <v>1103270</v>
      </c>
      <c r="D78" s="15">
        <v>1260880</v>
      </c>
      <c r="E78" s="15">
        <v>2364150</v>
      </c>
      <c r="G78" s="29">
        <f>E78-'[1]связь с ИТОГ ДЕНЬГИ 2024'!V78</f>
        <v>0</v>
      </c>
    </row>
    <row r="79" spans="2:7" ht="15.6">
      <c r="B79" s="14" t="s">
        <v>80</v>
      </c>
      <c r="C79" s="15">
        <v>587382.65</v>
      </c>
      <c r="D79" s="15">
        <v>1279517.3500000001</v>
      </c>
      <c r="E79" s="15">
        <v>1866900</v>
      </c>
      <c r="G79" s="29">
        <f>E79-'[1]связь с ИТОГ ДЕНЬГИ 2024'!V79</f>
        <v>0</v>
      </c>
    </row>
    <row r="80" spans="2:7" ht="15.6" hidden="1">
      <c r="B80" s="32" t="s">
        <v>81</v>
      </c>
      <c r="C80" s="15">
        <v>0</v>
      </c>
      <c r="D80" s="15">
        <v>0</v>
      </c>
      <c r="E80" s="15">
        <v>0</v>
      </c>
      <c r="G80" s="29">
        <f>E80-'[1]связь с ИТОГ ДЕНЬГИ 2024'!V80</f>
        <v>0</v>
      </c>
    </row>
    <row r="81" spans="2:7" ht="15.6">
      <c r="B81" s="32" t="s">
        <v>82</v>
      </c>
      <c r="C81" s="15">
        <v>317533.74</v>
      </c>
      <c r="D81" s="15">
        <v>1187716.26</v>
      </c>
      <c r="E81" s="15">
        <v>1505250</v>
      </c>
      <c r="G81" s="29">
        <f>E81-'[1]связь с ИТОГ ДЕНЬГИ 2024'!V81</f>
        <v>0</v>
      </c>
    </row>
    <row r="82" spans="2:7" ht="15.6">
      <c r="B82" s="32" t="s">
        <v>83</v>
      </c>
      <c r="C82" s="15">
        <v>2570683.5099999998</v>
      </c>
      <c r="D82" s="15">
        <v>5600487.4900000002</v>
      </c>
      <c r="E82" s="15">
        <v>8171171</v>
      </c>
      <c r="G82" s="29">
        <f>E82-'[1]связь с ИТОГ ДЕНЬГИ 2024'!V82</f>
        <v>0</v>
      </c>
    </row>
    <row r="83" spans="2:7" ht="15.6" hidden="1">
      <c r="B83" s="33" t="s">
        <v>84</v>
      </c>
      <c r="C83" s="15">
        <v>0</v>
      </c>
      <c r="D83" s="15">
        <v>0</v>
      </c>
      <c r="E83" s="15">
        <v>0</v>
      </c>
      <c r="G83" s="29">
        <f>E83-'[1]связь с ИТОГ ДЕНЬГИ 2024'!V83</f>
        <v>0</v>
      </c>
    </row>
    <row r="84" spans="2:7" ht="15.6">
      <c r="B84" s="33" t="s">
        <v>85</v>
      </c>
      <c r="C84" s="15">
        <v>2856344.31</v>
      </c>
      <c r="D84" s="15">
        <v>4196357.6900000004</v>
      </c>
      <c r="E84" s="15">
        <v>7052702</v>
      </c>
      <c r="G84" s="29">
        <f>E84-'[1]связь с ИТОГ ДЕНЬГИ 2024'!V84</f>
        <v>0</v>
      </c>
    </row>
    <row r="85" spans="2:7" ht="15.6" hidden="1">
      <c r="B85" s="33" t="s">
        <v>86</v>
      </c>
      <c r="C85" s="15">
        <v>0</v>
      </c>
      <c r="D85" s="15">
        <v>0</v>
      </c>
      <c r="E85" s="15">
        <v>0</v>
      </c>
      <c r="G85" s="29">
        <f>E85-'[1]связь с ИТОГ ДЕНЬГИ 2024'!V85</f>
        <v>0</v>
      </c>
    </row>
    <row r="86" spans="2:7" ht="15.6" hidden="1">
      <c r="B86" s="33" t="s">
        <v>87</v>
      </c>
      <c r="C86" s="15">
        <v>0</v>
      </c>
      <c r="D86" s="15">
        <v>0</v>
      </c>
      <c r="E86" s="15">
        <v>0</v>
      </c>
      <c r="G86" s="29">
        <f>E86-'[1]связь с ИТОГ ДЕНЬГИ 2024'!V86</f>
        <v>0</v>
      </c>
    </row>
    <row r="87" spans="2:7" ht="15.6" hidden="1">
      <c r="B87" s="33" t="s">
        <v>88</v>
      </c>
      <c r="C87" s="15">
        <v>0</v>
      </c>
      <c r="D87" s="15">
        <v>0</v>
      </c>
      <c r="E87" s="15">
        <v>0</v>
      </c>
      <c r="G87" s="29">
        <f>E87-'[1]связь с ИТОГ ДЕНЬГИ 2024'!V87</f>
        <v>0</v>
      </c>
    </row>
    <row r="88" spans="2:7" ht="15.6" hidden="1">
      <c r="B88" s="33" t="s">
        <v>89</v>
      </c>
      <c r="C88" s="15">
        <v>0</v>
      </c>
      <c r="D88" s="15">
        <v>0</v>
      </c>
      <c r="E88" s="15">
        <v>0</v>
      </c>
      <c r="G88" s="29">
        <f>E88-'[1]связь с ИТОГ ДЕНЬГИ 2024'!V88</f>
        <v>0</v>
      </c>
    </row>
    <row r="89" spans="2:7" ht="15.6" hidden="1">
      <c r="B89" s="33" t="s">
        <v>90</v>
      </c>
      <c r="C89" s="15">
        <v>0</v>
      </c>
      <c r="D89" s="15">
        <v>0</v>
      </c>
      <c r="E89" s="15">
        <v>0</v>
      </c>
      <c r="G89" s="29">
        <f>E89-'[1]связь с ИТОГ ДЕНЬГИ 2024'!V89</f>
        <v>0</v>
      </c>
    </row>
    <row r="90" spans="2:7" ht="15.6" hidden="1">
      <c r="B90" s="33" t="s">
        <v>91</v>
      </c>
      <c r="C90" s="15">
        <v>0</v>
      </c>
      <c r="D90" s="15">
        <v>0</v>
      </c>
      <c r="E90" s="15">
        <v>0</v>
      </c>
      <c r="G90" s="29">
        <f>E90-'[1]связь с ИТОГ ДЕНЬГИ 2024'!V90</f>
        <v>0</v>
      </c>
    </row>
    <row r="91" spans="2:7" ht="15.6" hidden="1">
      <c r="B91" s="33" t="s">
        <v>92</v>
      </c>
      <c r="C91" s="15">
        <v>0</v>
      </c>
      <c r="D91" s="15">
        <v>0</v>
      </c>
      <c r="E91" s="15">
        <v>0</v>
      </c>
      <c r="G91" s="29">
        <f>E91-'[1]связь с ИТОГ ДЕНЬГИ 2024'!V91</f>
        <v>0</v>
      </c>
    </row>
    <row r="92" spans="2:7">
      <c r="B92" s="17" t="s">
        <v>93</v>
      </c>
      <c r="C92" s="15">
        <v>100321089.34</v>
      </c>
      <c r="D92" s="15">
        <v>308535623.82999998</v>
      </c>
      <c r="E92" s="15">
        <v>408856713.16999996</v>
      </c>
      <c r="G92" s="29">
        <f>E92-'[1]связь с ИТОГ ДЕНЬГИ 2024'!V92</f>
        <v>6.5390586853027344E-2</v>
      </c>
    </row>
    <row r="93" spans="2:7">
      <c r="B93" s="17" t="s">
        <v>94</v>
      </c>
      <c r="C93" s="15">
        <v>4359641517.8158646</v>
      </c>
      <c r="D93" s="15">
        <v>7857443304.4652472</v>
      </c>
      <c r="E93" s="15">
        <v>12217084822.281113</v>
      </c>
      <c r="G93" s="29">
        <f>E93-'[1]связь с ИТОГ ДЕНЬГИ 2024'!V93</f>
        <v>0.4958648681640625</v>
      </c>
    </row>
    <row r="94" spans="2:7" ht="15.6" hidden="1">
      <c r="B94" s="24"/>
    </row>
    <row r="95" spans="2:7" hidden="1">
      <c r="C95" s="31">
        <f>C93/E93</f>
        <v>0.35684793723171138</v>
      </c>
      <c r="D95" s="31">
        <f>D93/E93</f>
        <v>0.64315206276828851</v>
      </c>
    </row>
    <row r="96" spans="2:7" hidden="1">
      <c r="E96" s="27"/>
    </row>
    <row r="97" hidden="1"/>
    <row r="98" hidden="1"/>
    <row r="99" hidden="1"/>
    <row r="100" hidden="1"/>
  </sheetData>
  <mergeCells count="2">
    <mergeCell ref="B1:J1"/>
    <mergeCell ref="B2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стационар</vt:lpstr>
      <vt:lpstr>дневной</vt:lpstr>
      <vt:lpstr>амб.помощь профилактика</vt:lpstr>
      <vt:lpstr>амб.помощь неотложка</vt:lpstr>
      <vt:lpstr>амб.помощь обращения</vt:lpstr>
      <vt:lpstr>скорая помощь</vt:lpstr>
      <vt:lpstr>услуги</vt:lpstr>
      <vt:lpstr>фин.средств ВСЕГО</vt:lpstr>
      <vt:lpstr>дневной!Область_печати</vt:lpstr>
      <vt:lpstr>стационар!Область_печати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KomedovaE</dc:creator>
  <cp:lastModifiedBy>golovan</cp:lastModifiedBy>
  <cp:lastPrinted>2024-06-10T13:52:46Z</cp:lastPrinted>
  <dcterms:created xsi:type="dcterms:W3CDTF">2024-05-02T06:06:25Z</dcterms:created>
  <dcterms:modified xsi:type="dcterms:W3CDTF">2024-06-10T13:58:52Z</dcterms:modified>
</cp:coreProperties>
</file>