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/>
  </bookViews>
  <sheets>
    <sheet name="амб.помощь ПРОФИЛАКТИКА" sheetId="1" r:id="rId1"/>
    <sheet name="УСЛУГИ" sheetId="2" r:id="rId2"/>
  </sheets>
  <externalReferences>
    <externalReference r:id="rId3"/>
    <externalReference r:id="rId4"/>
  </externalReferences>
  <definedNames>
    <definedName name="_xlnm.Print_Area" localSheetId="0">'амб.помощь ПРОФИЛАКТИКА'!$B$1:$K$97</definedName>
    <definedName name="_xlnm.Print_Area" localSheetId="1">УСЛУГИ!$A$1:$G$93</definedName>
  </definedNames>
  <calcPr calcId="125725"/>
</workbook>
</file>

<file path=xl/calcChain.xml><?xml version="1.0" encoding="utf-8"?>
<calcChain xmlns="http://schemas.openxmlformats.org/spreadsheetml/2006/main">
  <c r="G94" i="2"/>
  <c r="D94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3"/>
  <c r="H63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62"/>
  <c r="I37"/>
  <c r="H37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8"/>
  <c r="H18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K98" i="1"/>
  <c r="E98"/>
  <c r="M97"/>
  <c r="M96"/>
  <c r="N95"/>
  <c r="M95"/>
  <c r="N94"/>
  <c r="M94"/>
  <c r="N93"/>
  <c r="M93"/>
  <c r="N92"/>
  <c r="M92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M67"/>
  <c r="M66"/>
  <c r="N65"/>
  <c r="M65"/>
  <c r="N64"/>
  <c r="M64"/>
  <c r="N63"/>
  <c r="M63"/>
  <c r="N62"/>
  <c r="M62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M41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M22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H64" i="2" l="1"/>
  <c r="I38"/>
  <c r="N10" i="1"/>
  <c r="M23"/>
  <c r="M68"/>
  <c r="H92" i="2" l="1"/>
  <c r="H38"/>
  <c r="H62"/>
  <c r="I6"/>
  <c r="I17"/>
  <c r="I36"/>
  <c r="I19"/>
  <c r="H19"/>
  <c r="H36"/>
  <c r="H17"/>
  <c r="H6"/>
  <c r="I64"/>
  <c r="N68" i="1"/>
  <c r="M10"/>
  <c r="N23"/>
  <c r="M42"/>
  <c r="N42"/>
  <c r="E99"/>
  <c r="I92" i="2" l="1"/>
  <c r="K99" i="1"/>
  <c r="G95" i="2" l="1"/>
  <c r="I93"/>
  <c r="D95"/>
  <c r="H93"/>
</calcChain>
</file>

<file path=xl/sharedStrings.xml><?xml version="1.0" encoding="utf-8"?>
<sst xmlns="http://schemas.openxmlformats.org/spreadsheetml/2006/main" count="199" uniqueCount="98">
  <si>
    <t>III. Амбулаторная помощь (посещения с профилактической целью), ВСЕГО:</t>
  </si>
  <si>
    <t>Наименование МО</t>
  </si>
  <si>
    <t>ПОСЕЩЕНИЯ</t>
  </si>
  <si>
    <t>УЕТы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</si>
  <si>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</si>
  <si>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</si>
  <si>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</si>
  <si>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</si>
  <si>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</si>
  <si>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</si>
  <si>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</si>
  <si>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</si>
  <si>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</si>
  <si>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</si>
  <si>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</si>
  <si>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</si>
  <si>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</si>
  <si>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</si>
  <si>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</si>
  <si>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</si>
  <si>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</si>
  <si>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</si>
  <si>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</si>
  <si>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</si>
  <si>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</si>
  <si>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</si>
  <si>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</si>
  <si>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</si>
  <si>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</si>
  <si>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</si>
  <si>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</si>
  <si>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</si>
  <si>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</si>
  <si>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</si>
  <si>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</si>
  <si>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</si>
  <si>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</si>
  <si>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</si>
  <si>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</si>
  <si>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</si>
  <si>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</si>
  <si>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</si>
  <si>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</si>
  <si>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</si>
  <si>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</si>
  <si>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</si>
  <si>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</si>
  <si>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</si>
  <si>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</si>
  <si>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</si>
  <si>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</si>
  <si>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</si>
  <si>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</si>
  <si>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</si>
  <si>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</si>
  <si>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</si>
  <si>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</si>
  <si>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</si>
  <si>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</si>
  <si>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</si>
  <si>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</si>
  <si>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</si>
  <si>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</si>
  <si>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</si>
  <si>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</si>
  <si>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</si>
  <si>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</si>
  <si>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</si>
  <si>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</si>
  <si>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</si>
  <si>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</si>
  <si>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</si>
  <si>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</si>
  <si>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</si>
  <si>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</si>
  <si>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</si>
  <si>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</si>
  <si>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</si>
  <si>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</si>
  <si>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</si>
  <si>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</si>
  <si>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</si>
  <si>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</si>
  <si>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</si>
  <si>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</si>
  <si>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</si>
  <si>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</si>
  <si>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</si>
  <si>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</si>
  <si>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</si>
  <si>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</si>
  <si>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</si>
  <si>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</si>
  <si>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VII. УСЛУГИ (диагностические услуги, оказываемые в амбулаторных условиях), ВСЕГО:</t>
  </si>
  <si>
    <t>УСЛУГИ</t>
  </si>
  <si>
    <t>Распределение объемных и финансовых показателей между медицинскими организациями и страховыми медицинскими организациями на 2024 год (АПП, отдельные услуги в амбулаторных условиях)</t>
  </si>
  <si>
    <t>Приложение 9 к протоколу заседания комисии по разработке территориальной программы ОМС в Орловской области от 29.03.2024 № 3</t>
  </si>
  <si>
    <t>БУЗ Орловской области "НКМЦ им. З. И. Круглой"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</si>
</sst>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164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0" fontId="5" fillId="0" borderId="5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8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4" fontId="8" fillId="0" borderId="0" xfId="2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/>
    <xf numFmtId="0" fontId="5" fillId="0" borderId="1" xfId="0" applyFont="1" applyFill="1" applyBorder="1" applyAlignment="1"/>
  </cellXfs>
  <cellStyles count="3">
    <cellStyle name="Обычный" xfId="0" builtinId="0"/>
    <cellStyle name="Обычный 74" xfId="2"/>
    <cellStyle name="Обычный_Plan_ko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&#1084;&#1072;&#1088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4;&#1041;&#1066;&#1045;&#1052;&#1067;/&#1054;&#1041;&#1066;&#1045;&#1052;&#1067;%202023%20&#1076;&#1077;&#1082;&#1072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K6">
            <v>110000</v>
          </cell>
          <cell r="P6">
            <v>37449806.060000002</v>
          </cell>
          <cell r="R6">
            <v>25594</v>
          </cell>
          <cell r="S6">
            <v>38792245.138181821</v>
          </cell>
        </row>
        <row r="7">
          <cell r="K7">
            <v>103076</v>
          </cell>
          <cell r="P7">
            <v>56459270.285442159</v>
          </cell>
          <cell r="R7">
            <v>46491</v>
          </cell>
          <cell r="S7">
            <v>34929647.849999994</v>
          </cell>
        </row>
        <row r="8">
          <cell r="K8">
            <v>62000</v>
          </cell>
          <cell r="P8">
            <v>20173560</v>
          </cell>
          <cell r="R8">
            <v>93063</v>
          </cell>
          <cell r="S8">
            <v>120604742.89090909</v>
          </cell>
        </row>
        <row r="9">
          <cell r="K9">
            <v>61000</v>
          </cell>
          <cell r="P9">
            <v>54487783.709999993</v>
          </cell>
          <cell r="R9">
            <v>0</v>
          </cell>
          <cell r="S9">
            <v>0</v>
          </cell>
        </row>
        <row r="10">
          <cell r="K10">
            <v>3500</v>
          </cell>
          <cell r="P10">
            <v>796985</v>
          </cell>
          <cell r="R10">
            <v>0</v>
          </cell>
          <cell r="S10">
            <v>0</v>
          </cell>
        </row>
        <row r="11">
          <cell r="K11">
            <v>6700</v>
          </cell>
          <cell r="P11">
            <v>23736219.987346008</v>
          </cell>
          <cell r="R11">
            <v>0</v>
          </cell>
          <cell r="S11">
            <v>0</v>
          </cell>
        </row>
        <row r="12">
          <cell r="R12">
            <v>2566</v>
          </cell>
          <cell r="S12">
            <v>2865945.2</v>
          </cell>
        </row>
        <row r="13">
          <cell r="R13">
            <v>13200</v>
          </cell>
          <cell r="S13">
            <v>5728800</v>
          </cell>
        </row>
        <row r="17">
          <cell r="R17">
            <v>180914</v>
          </cell>
          <cell r="S17">
            <v>202921381.07909089</v>
          </cell>
        </row>
        <row r="19">
          <cell r="K19">
            <v>2500</v>
          </cell>
          <cell r="P19">
            <v>706000</v>
          </cell>
          <cell r="R19">
            <v>3350</v>
          </cell>
          <cell r="S19">
            <v>8892299</v>
          </cell>
        </row>
        <row r="20">
          <cell r="K20">
            <v>193403</v>
          </cell>
          <cell r="P20">
            <v>204822904.97672844</v>
          </cell>
          <cell r="R20">
            <v>90029</v>
          </cell>
          <cell r="S20">
            <v>65525813.93181818</v>
          </cell>
        </row>
        <row r="21">
          <cell r="K21">
            <v>1326</v>
          </cell>
          <cell r="P21">
            <v>471031.42</v>
          </cell>
          <cell r="R21">
            <v>0</v>
          </cell>
          <cell r="S21">
            <v>0</v>
          </cell>
        </row>
        <row r="22">
          <cell r="K22">
            <v>92174</v>
          </cell>
          <cell r="P22">
            <v>126363910.45559129</v>
          </cell>
          <cell r="R22">
            <v>12660</v>
          </cell>
          <cell r="S22">
            <v>6229866.8181818184</v>
          </cell>
        </row>
        <row r="23">
          <cell r="K23">
            <v>142682</v>
          </cell>
          <cell r="P23">
            <v>173706860.55093423</v>
          </cell>
          <cell r="R23">
            <v>16642</v>
          </cell>
          <cell r="S23">
            <v>8801557.7727272734</v>
          </cell>
        </row>
        <row r="24">
          <cell r="K24">
            <v>176901</v>
          </cell>
          <cell r="P24">
            <v>222856332.91415378</v>
          </cell>
          <cell r="R24">
            <v>20451</v>
          </cell>
          <cell r="S24">
            <v>11060325.125454543</v>
          </cell>
        </row>
        <row r="25">
          <cell r="K25">
            <v>95319</v>
          </cell>
          <cell r="P25">
            <v>104957387.13416311</v>
          </cell>
          <cell r="R25">
            <v>2284</v>
          </cell>
          <cell r="S25">
            <v>1779901.530909091</v>
          </cell>
        </row>
        <row r="26">
          <cell r="K26">
            <v>64541</v>
          </cell>
          <cell r="P26">
            <v>56613578.106223196</v>
          </cell>
          <cell r="R26">
            <v>660</v>
          </cell>
          <cell r="S26">
            <v>555566.29090909089</v>
          </cell>
        </row>
        <row r="27">
          <cell r="K27">
            <v>57794</v>
          </cell>
          <cell r="P27">
            <v>54169901.828501895</v>
          </cell>
          <cell r="R27">
            <v>550</v>
          </cell>
          <cell r="S27">
            <v>459998</v>
          </cell>
        </row>
        <row r="28">
          <cell r="K28">
            <v>51500</v>
          </cell>
          <cell r="P28">
            <v>26468842.77</v>
          </cell>
          <cell r="R28">
            <v>0</v>
          </cell>
          <cell r="S28">
            <v>0</v>
          </cell>
        </row>
        <row r="29">
          <cell r="K29">
            <v>0</v>
          </cell>
          <cell r="P29">
            <v>0</v>
          </cell>
          <cell r="R29">
            <v>0</v>
          </cell>
          <cell r="S29">
            <v>0</v>
          </cell>
        </row>
        <row r="30">
          <cell r="K30">
            <v>1000</v>
          </cell>
          <cell r="P30">
            <v>295020.83</v>
          </cell>
          <cell r="R30">
            <v>0</v>
          </cell>
          <cell r="S30">
            <v>0</v>
          </cell>
        </row>
        <row r="31">
          <cell r="K31">
            <v>0</v>
          </cell>
          <cell r="P31">
            <v>0</v>
          </cell>
          <cell r="R31">
            <v>0</v>
          </cell>
          <cell r="S31">
            <v>0</v>
          </cell>
        </row>
        <row r="32">
          <cell r="K32">
            <v>0</v>
          </cell>
          <cell r="P32">
            <v>0</v>
          </cell>
          <cell r="R32">
            <v>0</v>
          </cell>
          <cell r="S32">
            <v>0</v>
          </cell>
        </row>
        <row r="36">
          <cell r="R36">
            <v>146626</v>
          </cell>
          <cell r="S36">
            <v>103305328.47000001</v>
          </cell>
        </row>
        <row r="38">
          <cell r="K38">
            <v>28698</v>
          </cell>
          <cell r="P38">
            <v>35290523.847322829</v>
          </cell>
          <cell r="R38">
            <v>1530</v>
          </cell>
          <cell r="S38">
            <v>1088383.2454545454</v>
          </cell>
        </row>
        <row r="39">
          <cell r="K39">
            <v>28667</v>
          </cell>
          <cell r="P39">
            <v>37406812.565017745</v>
          </cell>
          <cell r="R39">
            <v>251</v>
          </cell>
          <cell r="S39">
            <v>265902.49818181817</v>
          </cell>
        </row>
        <row r="40">
          <cell r="K40">
            <v>23731</v>
          </cell>
          <cell r="P40">
            <v>26946852.347143099</v>
          </cell>
          <cell r="R40">
            <v>506</v>
          </cell>
          <cell r="S40">
            <v>521162.9</v>
          </cell>
        </row>
        <row r="41">
          <cell r="K41">
            <v>20023</v>
          </cell>
          <cell r="P41">
            <v>21419011.491745692</v>
          </cell>
          <cell r="R41">
            <v>1500</v>
          </cell>
          <cell r="S41">
            <v>1032835</v>
          </cell>
        </row>
        <row r="42">
          <cell r="K42">
            <v>16920</v>
          </cell>
          <cell r="P42">
            <v>19934727.818645891</v>
          </cell>
          <cell r="R42">
            <v>78</v>
          </cell>
          <cell r="S42">
            <v>77535.12</v>
          </cell>
        </row>
        <row r="43">
          <cell r="K43">
            <v>31349</v>
          </cell>
          <cell r="P43">
            <v>33594632.539492726</v>
          </cell>
          <cell r="R43">
            <v>783</v>
          </cell>
          <cell r="S43">
            <v>553690.09499999997</v>
          </cell>
        </row>
        <row r="44">
          <cell r="K44">
            <v>11158</v>
          </cell>
          <cell r="P44">
            <v>12535930.688288212</v>
          </cell>
          <cell r="R44">
            <v>50</v>
          </cell>
          <cell r="S44">
            <v>59660.840909090919</v>
          </cell>
        </row>
        <row r="45">
          <cell r="K45">
            <v>26028</v>
          </cell>
          <cell r="P45">
            <v>30224379.667095855</v>
          </cell>
          <cell r="R45">
            <v>1690</v>
          </cell>
          <cell r="S45">
            <v>1319937.3363636364</v>
          </cell>
        </row>
        <row r="46">
          <cell r="K46">
            <v>7160</v>
          </cell>
          <cell r="P46">
            <v>7970530.059123598</v>
          </cell>
          <cell r="R46">
            <v>50</v>
          </cell>
          <cell r="S46">
            <v>49702</v>
          </cell>
        </row>
        <row r="47">
          <cell r="K47">
            <v>12543</v>
          </cell>
          <cell r="P47">
            <v>13742083.566524724</v>
          </cell>
          <cell r="R47">
            <v>70</v>
          </cell>
          <cell r="S47">
            <v>69582.8</v>
          </cell>
        </row>
        <row r="48">
          <cell r="K48">
            <v>36446</v>
          </cell>
          <cell r="P48">
            <v>40748627.051397152</v>
          </cell>
          <cell r="R48">
            <v>1748</v>
          </cell>
          <cell r="S48">
            <v>2816803.4409090909</v>
          </cell>
        </row>
        <row r="49">
          <cell r="K49">
            <v>169334</v>
          </cell>
          <cell r="P49">
            <v>184541961.60134673</v>
          </cell>
          <cell r="R49">
            <v>33417</v>
          </cell>
          <cell r="S49">
            <v>19101147.496363636</v>
          </cell>
        </row>
        <row r="50">
          <cell r="K50">
            <v>25830</v>
          </cell>
          <cell r="P50">
            <v>21530886.657966834</v>
          </cell>
          <cell r="R50">
            <v>208</v>
          </cell>
          <cell r="S50">
            <v>233692.53363636366</v>
          </cell>
        </row>
        <row r="51">
          <cell r="K51">
            <v>141040</v>
          </cell>
          <cell r="P51">
            <v>159287300.87646618</v>
          </cell>
          <cell r="R51">
            <v>13399</v>
          </cell>
          <cell r="S51">
            <v>7955697.4281818187</v>
          </cell>
        </row>
        <row r="52">
          <cell r="K52">
            <v>35267</v>
          </cell>
          <cell r="P52">
            <v>39959017.95147559</v>
          </cell>
          <cell r="R52">
            <v>833</v>
          </cell>
          <cell r="S52">
            <v>635363.22272727266</v>
          </cell>
        </row>
        <row r="53">
          <cell r="K53">
            <v>22243</v>
          </cell>
          <cell r="P53">
            <v>22625061.838221405</v>
          </cell>
          <cell r="R53">
            <v>265</v>
          </cell>
          <cell r="S53">
            <v>278957.52090909088</v>
          </cell>
        </row>
        <row r="54">
          <cell r="K54">
            <v>15955</v>
          </cell>
          <cell r="P54">
            <v>17059422.550815091</v>
          </cell>
          <cell r="R54">
            <v>50</v>
          </cell>
          <cell r="S54">
            <v>59661.045454545456</v>
          </cell>
        </row>
        <row r="55">
          <cell r="K55">
            <v>157122</v>
          </cell>
          <cell r="P55">
            <v>167275748.04457015</v>
          </cell>
          <cell r="R55">
            <v>9768</v>
          </cell>
          <cell r="S55">
            <v>5951085.2681818185</v>
          </cell>
        </row>
        <row r="56">
          <cell r="K56">
            <v>33676</v>
          </cell>
          <cell r="P56">
            <v>35295406.55485034</v>
          </cell>
          <cell r="R56">
            <v>997</v>
          </cell>
          <cell r="S56">
            <v>891764.27</v>
          </cell>
        </row>
        <row r="57">
          <cell r="K57">
            <v>34480</v>
          </cell>
          <cell r="P57">
            <v>65607209.563559622</v>
          </cell>
          <cell r="R57">
            <v>946</v>
          </cell>
          <cell r="S57">
            <v>693959.77636363625</v>
          </cell>
        </row>
        <row r="58">
          <cell r="K58">
            <v>13759</v>
          </cell>
          <cell r="P58">
            <v>12852130.53187171</v>
          </cell>
          <cell r="R58">
            <v>10</v>
          </cell>
          <cell r="S58">
            <v>11932.209090909091</v>
          </cell>
        </row>
        <row r="59">
          <cell r="K59">
            <v>18044</v>
          </cell>
          <cell r="P59">
            <v>19005884.040927783</v>
          </cell>
          <cell r="R59">
            <v>155</v>
          </cell>
          <cell r="S59">
            <v>174320.07818181819</v>
          </cell>
        </row>
        <row r="60">
          <cell r="K60">
            <v>17944</v>
          </cell>
          <cell r="P60">
            <v>19129672.45780756</v>
          </cell>
          <cell r="R60">
            <v>210</v>
          </cell>
          <cell r="S60">
            <v>218707.44545454544</v>
          </cell>
        </row>
        <row r="61">
          <cell r="K61">
            <v>18026</v>
          </cell>
          <cell r="P61">
            <v>20599838.16475217</v>
          </cell>
          <cell r="R61">
            <v>400</v>
          </cell>
          <cell r="S61">
            <v>308046.04545454547</v>
          </cell>
        </row>
        <row r="62">
          <cell r="R62">
            <v>68914</v>
          </cell>
          <cell r="S62">
            <v>44369529.616818182</v>
          </cell>
        </row>
        <row r="64">
          <cell r="K64">
            <v>7239</v>
          </cell>
          <cell r="P64">
            <v>7243701.5007998943</v>
          </cell>
          <cell r="R64">
            <v>1400</v>
          </cell>
          <cell r="S64">
            <v>1189635</v>
          </cell>
        </row>
        <row r="66">
          <cell r="R66">
            <v>15177.6</v>
          </cell>
          <cell r="S66">
            <v>95467104</v>
          </cell>
        </row>
        <row r="67">
          <cell r="R67">
            <v>6768</v>
          </cell>
          <cell r="S67">
            <v>41382209.523809522</v>
          </cell>
        </row>
        <row r="68">
          <cell r="R68">
            <v>2020</v>
          </cell>
          <cell r="S68">
            <v>8393756</v>
          </cell>
        </row>
        <row r="69">
          <cell r="K69">
            <v>1500</v>
          </cell>
          <cell r="P69">
            <v>330120</v>
          </cell>
          <cell r="R69">
            <v>645</v>
          </cell>
          <cell r="S69">
            <v>180885</v>
          </cell>
        </row>
        <row r="70">
          <cell r="R70">
            <v>0</v>
          </cell>
          <cell r="S70">
            <v>0</v>
          </cell>
        </row>
        <row r="71">
          <cell r="R71">
            <v>0</v>
          </cell>
          <cell r="S71">
            <v>0</v>
          </cell>
        </row>
        <row r="72">
          <cell r="R72">
            <v>0</v>
          </cell>
          <cell r="S72">
            <v>0</v>
          </cell>
        </row>
        <row r="73">
          <cell r="R73">
            <v>550</v>
          </cell>
          <cell r="S73">
            <v>2267972</v>
          </cell>
        </row>
        <row r="76">
          <cell r="R76">
            <v>900</v>
          </cell>
          <cell r="S76">
            <v>31737159</v>
          </cell>
        </row>
        <row r="77">
          <cell r="R77">
            <v>17856</v>
          </cell>
          <cell r="S77">
            <v>112314240</v>
          </cell>
        </row>
        <row r="78">
          <cell r="R78">
            <v>267</v>
          </cell>
          <cell r="S78">
            <v>2364150</v>
          </cell>
        </row>
        <row r="79">
          <cell r="R79">
            <v>207</v>
          </cell>
          <cell r="S79">
            <v>1866900</v>
          </cell>
        </row>
        <row r="81">
          <cell r="R81">
            <v>195</v>
          </cell>
          <cell r="S81">
            <v>1505250</v>
          </cell>
        </row>
        <row r="82">
          <cell r="R82">
            <v>1945</v>
          </cell>
          <cell r="S82">
            <v>8171171</v>
          </cell>
        </row>
        <row r="84">
          <cell r="R84">
            <v>200</v>
          </cell>
          <cell r="S84">
            <v>7052702</v>
          </cell>
        </row>
        <row r="92">
          <cell r="R92">
            <v>48130.6</v>
          </cell>
          <cell r="S92">
            <v>313893133.52380955</v>
          </cell>
        </row>
        <row r="93">
          <cell r="K93">
            <v>2179598</v>
          </cell>
          <cell r="R93">
            <v>444584.6</v>
          </cell>
          <cell r="S93">
            <v>664489372.68971872</v>
          </cell>
        </row>
      </sheetData>
      <sheetData sheetId="4"/>
      <sheetData sheetId="5"/>
      <sheetData sheetId="6"/>
      <sheetData sheetId="7"/>
      <sheetData sheetId="8"/>
      <sheetData sheetId="9">
        <row r="93">
          <cell r="AW93">
            <v>2222807179.7834673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связь с ИТОГ ДЕНЬГИ 2023"/>
      <sheetName val="ПОДУШЕВОЙ АМБ."/>
      <sheetName val="ПОДУШЕВОЙ СКОРАЯ"/>
      <sheetName val="ФАПы"/>
      <sheetName val="удельный вес МО в общем объеме"/>
      <sheetName val="НАСЕЛЕНИЕ"/>
      <sheetName val="НАСЕЛЕНИЕ %"/>
      <sheetName val="ОБЪЕМЫ ВСЕГО"/>
      <sheetName val="ОБЪЕМЫ иногородние"/>
      <sheetName val="ОБЪЕМЫ СМО"/>
      <sheetName val="СТАЦИОНАР  ВСЕГО"/>
      <sheetName val="СТАЦИОНАР реабилитация"/>
      <sheetName val="СТАЦИОНАР ВМП"/>
      <sheetName val="СТАЦИОНАР ИТОГИ"/>
      <sheetName val="ДНЕВНОЙ реабилитация"/>
      <sheetName val="ДНЕВНОЙ ИТОГИ"/>
      <sheetName val="ПРОФИЛАКТИКА П-КА"/>
      <sheetName val="ПРОФИЛАКТИКА СТОМАТ."/>
      <sheetName val="ПРОФИЛАКТИКА ИТОГИ"/>
      <sheetName val="НЕОТЛОЖКА П-КА"/>
      <sheetName val="НЕОТЛОЖКА СТОМАТ."/>
      <sheetName val="НЕОТЛОЖКА ИТОГИ"/>
      <sheetName val="ОБРАЩЕНИЯ П-КА"/>
      <sheetName val="ОБРАЩЕНИЯ СТОМАТ."/>
      <sheetName val="ОБРАЩЕНИЯ реабилитация"/>
      <sheetName val="ОБРАЩЕНИЯ ИТОГИ"/>
      <sheetName val="СКОРАЯ ИТОГИ"/>
      <sheetName val="УСЛУГИ ИТОГИ"/>
      <sheetName val="РЕСО"/>
      <sheetName val="СОГАЗ"/>
      <sheetName val="СТАЦИОНАР ИТОГИ ОК!"/>
      <sheetName val="ДНЕВНОЙ ИТОГИ ОК!"/>
      <sheetName val="ПРОФИЛАКТИКА ИТОГИ ОК!"/>
      <sheetName val="НЕОТЛОЖКА ИТОГИ ОК!"/>
      <sheetName val="ОБРАЩЕНИЯ ИТОГИ ОК!"/>
      <sheetName val="СКОРАЯ ИТОГИ ОК!"/>
      <sheetName val="УСЛУГИ ИТОГИ ОК!"/>
      <sheetName val="фин.средств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I6">
            <v>29793</v>
          </cell>
        </row>
        <row r="17">
          <cell r="AV17">
            <v>406010</v>
          </cell>
        </row>
        <row r="18">
          <cell r="AV18">
            <v>0</v>
          </cell>
        </row>
        <row r="35">
          <cell r="AV35">
            <v>852337</v>
          </cell>
        </row>
        <row r="36">
          <cell r="AV36">
            <v>0</v>
          </cell>
        </row>
        <row r="61">
          <cell r="AV61">
            <v>854143</v>
          </cell>
        </row>
        <row r="62">
          <cell r="AV62">
            <v>0</v>
          </cell>
        </row>
        <row r="91">
          <cell r="AV91">
            <v>7497</v>
          </cell>
        </row>
        <row r="92">
          <cell r="AV92">
            <v>2119987</v>
          </cell>
        </row>
      </sheetData>
      <sheetData sheetId="9"/>
      <sheetData sheetId="10">
        <row r="6">
          <cell r="BG6">
            <v>1877064623.8499675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6">
          <cell r="AE6">
            <v>39447</v>
          </cell>
        </row>
      </sheetData>
      <sheetData sheetId="18">
        <row r="6">
          <cell r="AK6">
            <v>189</v>
          </cell>
        </row>
      </sheetData>
      <sheetData sheetId="19"/>
      <sheetData sheetId="20">
        <row r="6">
          <cell r="AE6">
            <v>8054</v>
          </cell>
        </row>
      </sheetData>
      <sheetData sheetId="21">
        <row r="6">
          <cell r="AK6">
            <v>0</v>
          </cell>
        </row>
      </sheetData>
      <sheetData sheetId="22"/>
      <sheetData sheetId="23">
        <row r="6">
          <cell r="AK6">
            <v>6451</v>
          </cell>
        </row>
      </sheetData>
      <sheetData sheetId="24">
        <row r="6">
          <cell r="AQ6">
            <v>173</v>
          </cell>
        </row>
      </sheetData>
      <sheetData sheetId="25">
        <row r="6">
          <cell r="AK6">
            <v>0</v>
          </cell>
        </row>
      </sheetData>
      <sheetData sheetId="26"/>
      <sheetData sheetId="27"/>
      <sheetData sheetId="28"/>
      <sheetData sheetId="29">
        <row r="7">
          <cell r="G7">
            <v>10810</v>
          </cell>
        </row>
      </sheetData>
      <sheetData sheetId="30">
        <row r="7">
          <cell r="G7">
            <v>18387</v>
          </cell>
        </row>
      </sheetData>
      <sheetData sheetId="31">
        <row r="6">
          <cell r="G6">
            <v>10810</v>
          </cell>
        </row>
      </sheetData>
      <sheetData sheetId="32">
        <row r="6">
          <cell r="G6">
            <v>1344</v>
          </cell>
        </row>
      </sheetData>
      <sheetData sheetId="33">
        <row r="6">
          <cell r="G6">
            <v>39636</v>
          </cell>
        </row>
      </sheetData>
      <sheetData sheetId="34">
        <row r="6">
          <cell r="G6">
            <v>8054</v>
          </cell>
        </row>
      </sheetData>
      <sheetData sheetId="35">
        <row r="6">
          <cell r="G6">
            <v>6624</v>
          </cell>
        </row>
      </sheetData>
      <sheetData sheetId="36">
        <row r="6">
          <cell r="G6">
            <v>0</v>
          </cell>
        </row>
      </sheetData>
      <sheetData sheetId="37">
        <row r="6">
          <cell r="G6">
            <v>10227</v>
          </cell>
        </row>
      </sheetData>
      <sheetData sheetId="38">
        <row r="6">
          <cell r="Q6">
            <v>1877064623.6730001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3"/>
  <sheetViews>
    <sheetView tabSelected="1" topLeftCell="B1" zoomScale="80" zoomScaleNormal="80" workbookViewId="0">
      <selection activeCell="B30" sqref="B30"/>
    </sheetView>
  </sheetViews>
  <sheetFormatPr defaultColWidth="9.109375" defaultRowHeight="14.4"/>
  <cols>
    <col min="1" max="1" width="0" style="1" hidden="1" customWidth="1"/>
    <col min="2" max="2" width="79.44140625" style="24" customWidth="1"/>
    <col min="3" max="3" width="18.44140625" style="1" customWidth="1"/>
    <col min="4" max="4" width="19.21875" style="1" customWidth="1"/>
    <col min="5" max="5" width="16.88671875" style="1" customWidth="1"/>
    <col min="6" max="6" width="18.88671875" style="1" customWidth="1"/>
    <col min="7" max="7" width="19" style="1" customWidth="1"/>
    <col min="8" max="8" width="18.6640625" style="1" customWidth="1"/>
    <col min="9" max="9" width="19.77734375" style="1" customWidth="1"/>
    <col min="10" max="10" width="20" style="1" customWidth="1"/>
    <col min="11" max="11" width="20.33203125" style="1" customWidth="1"/>
    <col min="12" max="12" width="9.109375" style="3"/>
    <col min="13" max="13" width="0" style="3" hidden="1" customWidth="1"/>
    <col min="14" max="14" width="11.44140625" style="3" hidden="1" customWidth="1"/>
    <col min="15" max="16" width="0" style="3" hidden="1" customWidth="1"/>
    <col min="17" max="16384" width="9.109375" style="3"/>
  </cols>
  <sheetData>
    <row r="1" spans="2:14" ht="28.8" customHeight="1">
      <c r="B1" s="29"/>
      <c r="G1" s="31" t="s">
        <v>96</v>
      </c>
      <c r="H1" s="31"/>
      <c r="I1" s="31"/>
      <c r="J1" s="31"/>
      <c r="K1" s="31"/>
    </row>
    <row r="2" spans="2:14">
      <c r="B2" s="29"/>
    </row>
    <row r="3" spans="2:14" ht="32.4" customHeight="1">
      <c r="B3" s="32" t="s">
        <v>95</v>
      </c>
      <c r="C3" s="32"/>
      <c r="D3" s="32"/>
      <c r="E3" s="32"/>
      <c r="F3" s="32"/>
      <c r="G3" s="32"/>
      <c r="H3" s="32"/>
      <c r="I3" s="32"/>
      <c r="J3" s="32"/>
      <c r="K3" s="32"/>
    </row>
    <row r="4" spans="2:14">
      <c r="B4" s="29"/>
    </row>
    <row r="5" spans="2:14" ht="15.6">
      <c r="B5" s="2" t="s">
        <v>0</v>
      </c>
    </row>
    <row r="6" spans="2:14" ht="18">
      <c r="B6" s="30" t="s">
        <v>1</v>
      </c>
      <c r="C6" s="4" t="s">
        <v>2</v>
      </c>
      <c r="D6" s="5"/>
      <c r="E6" s="5"/>
      <c r="F6" s="4" t="s">
        <v>3</v>
      </c>
      <c r="G6" s="5"/>
      <c r="H6" s="5"/>
      <c r="I6" s="4" t="s">
        <v>4</v>
      </c>
      <c r="J6" s="5"/>
      <c r="K6" s="25"/>
    </row>
    <row r="7" spans="2:14" ht="50.4" customHeight="1">
      <c r="B7" s="30"/>
      <c r="C7" s="6" t="s">
        <v>5</v>
      </c>
      <c r="D7" s="6" t="s">
        <v>6</v>
      </c>
      <c r="E7" s="6" t="s">
        <v>7</v>
      </c>
      <c r="F7" s="7" t="s">
        <v>5</v>
      </c>
      <c r="G7" s="7" t="s">
        <v>6</v>
      </c>
      <c r="H7" s="7" t="s">
        <v>7</v>
      </c>
      <c r="I7" s="6" t="s">
        <v>5</v>
      </c>
      <c r="J7" s="6" t="s">
        <v>6</v>
      </c>
      <c r="K7" s="26" t="s">
        <v>7</v>
      </c>
    </row>
    <row r="8" spans="2:14">
      <c r="B8" s="30"/>
      <c r="C8" s="8"/>
      <c r="D8" s="8"/>
      <c r="E8" s="8" t="s">
        <v>8</v>
      </c>
      <c r="F8" s="8"/>
      <c r="G8" s="8"/>
      <c r="H8" s="8" t="s">
        <v>8</v>
      </c>
      <c r="I8" s="8"/>
      <c r="J8" s="8"/>
      <c r="K8" s="8" t="s">
        <v>8</v>
      </c>
    </row>
    <row r="9" spans="2:14" ht="15.6">
      <c r="B9" s="9" t="s">
        <v>9</v>
      </c>
      <c r="C9" s="10"/>
      <c r="D9" s="10"/>
      <c r="E9" s="10"/>
      <c r="F9" s="10"/>
      <c r="G9" s="10"/>
      <c r="H9" s="10"/>
      <c r="I9" s="10"/>
      <c r="J9" s="10"/>
      <c r="K9" s="10"/>
    </row>
    <row r="10" spans="2:14" ht="15.6">
      <c r="B10" s="11" t="s">
        <v>10</v>
      </c>
      <c r="C10" s="12">
        <v>39419</v>
      </c>
      <c r="D10" s="12">
        <v>70581</v>
      </c>
      <c r="E10" s="12">
        <v>110000</v>
      </c>
      <c r="F10" s="12">
        <v>609.72205206738136</v>
      </c>
      <c r="G10" s="12">
        <v>901.27794793261876</v>
      </c>
      <c r="H10" s="12">
        <v>1511</v>
      </c>
      <c r="I10" s="12">
        <v>13399983.96678308</v>
      </c>
      <c r="J10" s="12">
        <v>24049822.093216922</v>
      </c>
      <c r="K10" s="12">
        <v>37449806.060000002</v>
      </c>
      <c r="M10" s="13">
        <f>E10-'[1]связь с ИТОГ ДЕНЬГИ 2024'!K6</f>
        <v>0</v>
      </c>
      <c r="N10" s="14">
        <f>K10-'[1]связь с ИТОГ ДЕНЬГИ 2024'!P6</f>
        <v>0</v>
      </c>
    </row>
    <row r="11" spans="2:14" ht="15.6">
      <c r="B11" s="11" t="s">
        <v>97</v>
      </c>
      <c r="C11" s="12">
        <v>35996</v>
      </c>
      <c r="D11" s="12">
        <v>67080</v>
      </c>
      <c r="E11" s="12">
        <v>103076</v>
      </c>
      <c r="F11" s="12">
        <v>6331.4462605345543</v>
      </c>
      <c r="G11" s="12">
        <v>10843.273739465449</v>
      </c>
      <c r="H11" s="12">
        <v>17174.72</v>
      </c>
      <c r="I11" s="12">
        <v>19721738.610407136</v>
      </c>
      <c r="J11" s="12">
        <v>36737531.484201685</v>
      </c>
      <c r="K11" s="12">
        <v>56459270.094608821</v>
      </c>
      <c r="M11" s="13">
        <f>E11-'[1]связь с ИТОГ ДЕНЬГИ 2024'!K7</f>
        <v>0</v>
      </c>
      <c r="N11" s="14">
        <f>K11-'[1]связь с ИТОГ ДЕНЬГИ 2024'!P7</f>
        <v>-0.19083333760499954</v>
      </c>
    </row>
    <row r="12" spans="2:14" ht="15.6">
      <c r="B12" s="11" t="s">
        <v>12</v>
      </c>
      <c r="C12" s="12">
        <v>23036</v>
      </c>
      <c r="D12" s="12">
        <v>38964</v>
      </c>
      <c r="E12" s="12">
        <v>62000</v>
      </c>
      <c r="F12" s="12">
        <v>0</v>
      </c>
      <c r="G12" s="12">
        <v>0</v>
      </c>
      <c r="H12" s="12">
        <v>0</v>
      </c>
      <c r="I12" s="12">
        <v>7495453.6799999997</v>
      </c>
      <c r="J12" s="12">
        <v>12678106.32</v>
      </c>
      <c r="K12" s="12">
        <v>20173560</v>
      </c>
      <c r="M12" s="13">
        <f>E12-'[1]связь с ИТОГ ДЕНЬГИ 2024'!K8</f>
        <v>0</v>
      </c>
      <c r="N12" s="14">
        <f>K12-'[1]связь с ИТОГ ДЕНЬГИ 2024'!P8</f>
        <v>0</v>
      </c>
    </row>
    <row r="13" spans="2:14" ht="15.6">
      <c r="B13" s="11" t="s">
        <v>13</v>
      </c>
      <c r="C13" s="12">
        <v>21632</v>
      </c>
      <c r="D13" s="12">
        <v>39368</v>
      </c>
      <c r="E13" s="12">
        <v>61000</v>
      </c>
      <c r="F13" s="12">
        <v>110156.88183606559</v>
      </c>
      <c r="G13" s="12">
        <v>200474.11816393444</v>
      </c>
      <c r="H13" s="12">
        <v>310631</v>
      </c>
      <c r="I13" s="12">
        <v>19322618.642864261</v>
      </c>
      <c r="J13" s="12">
        <v>35165165.067135736</v>
      </c>
      <c r="K13" s="12">
        <v>54487783.709999993</v>
      </c>
      <c r="M13" s="13">
        <f>E13-'[1]связь с ИТОГ ДЕНЬГИ 2024'!K9</f>
        <v>0</v>
      </c>
      <c r="N13" s="14">
        <f>K13-'[1]связь с ИТОГ ДЕНЬГИ 2024'!P9</f>
        <v>0</v>
      </c>
    </row>
    <row r="14" spans="2:14" ht="15.6">
      <c r="B14" s="11" t="s">
        <v>14</v>
      </c>
      <c r="C14" s="12">
        <v>1359</v>
      </c>
      <c r="D14" s="12">
        <v>2141</v>
      </c>
      <c r="E14" s="12">
        <v>3500</v>
      </c>
      <c r="F14" s="12">
        <v>0</v>
      </c>
      <c r="G14" s="12">
        <v>0</v>
      </c>
      <c r="H14" s="12">
        <v>0</v>
      </c>
      <c r="I14" s="12">
        <v>309457.89</v>
      </c>
      <c r="J14" s="12">
        <v>487527.11000000004</v>
      </c>
      <c r="K14" s="12">
        <v>796985</v>
      </c>
      <c r="M14" s="13">
        <f>E14-'[1]связь с ИТОГ ДЕНЬГИ 2024'!K10</f>
        <v>0</v>
      </c>
      <c r="N14" s="14">
        <f>K14-'[1]связь с ИТОГ ДЕНЬГИ 2024'!P10</f>
        <v>0</v>
      </c>
    </row>
    <row r="15" spans="2:14" ht="15.6">
      <c r="B15" s="11" t="s">
        <v>15</v>
      </c>
      <c r="C15" s="12">
        <v>2313</v>
      </c>
      <c r="D15" s="12">
        <v>4387</v>
      </c>
      <c r="E15" s="12">
        <v>6700</v>
      </c>
      <c r="F15" s="12">
        <v>0</v>
      </c>
      <c r="G15" s="12">
        <v>0</v>
      </c>
      <c r="H15" s="12">
        <v>0</v>
      </c>
      <c r="I15" s="12">
        <v>8194309.9747360172</v>
      </c>
      <c r="J15" s="12">
        <v>15541910.01260999</v>
      </c>
      <c r="K15" s="12">
        <v>23736219.987346008</v>
      </c>
      <c r="M15" s="13">
        <f>E15-'[1]связь с ИТОГ ДЕНЬГИ 2024'!K11</f>
        <v>0</v>
      </c>
      <c r="N15" s="14">
        <f>K15-'[1]связь с ИТОГ ДЕНЬГИ 2024'!P11</f>
        <v>0</v>
      </c>
    </row>
    <row r="16" spans="2:14" ht="15.6" hidden="1">
      <c r="B16" s="11" t="s">
        <v>16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M16" s="13">
        <f>E16-'[1]связь с ИТОГ ДЕНЬГИ 2024'!K12</f>
        <v>0</v>
      </c>
      <c r="N16" s="14">
        <f>K16-'[1]связь с ИТОГ ДЕНЬГИ 2024'!P12</f>
        <v>0</v>
      </c>
    </row>
    <row r="17" spans="2:14" ht="15.6" hidden="1">
      <c r="B17" s="11" t="s">
        <v>17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M17" s="13">
        <f>E17-'[1]связь с ИТОГ ДЕНЬГИ 2024'!K13</f>
        <v>0</v>
      </c>
      <c r="N17" s="14">
        <f>K17-'[1]связь с ИТОГ ДЕНЬГИ 2024'!P13</f>
        <v>0</v>
      </c>
    </row>
    <row r="18" spans="2:14" ht="31.2" hidden="1">
      <c r="B18" s="11" t="s">
        <v>18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M18" s="13">
        <f>E18-'[1]связь с ИТОГ ДЕНЬГИ 2024'!K14</f>
        <v>0</v>
      </c>
      <c r="N18" s="14">
        <f>K18-'[1]связь с ИТОГ ДЕНЬГИ 2024'!P14</f>
        <v>0</v>
      </c>
    </row>
    <row r="19" spans="2:14" ht="15.6" hidden="1">
      <c r="B19" s="11"/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M19" s="13">
        <f>E19-'[1]связь с ИТОГ ДЕНЬГИ 2024'!K15</f>
        <v>0</v>
      </c>
      <c r="N19" s="14">
        <f>K19-'[1]связь с ИТОГ ДЕНЬГИ 2024'!P15</f>
        <v>0</v>
      </c>
    </row>
    <row r="20" spans="2:14" ht="15.6" hidden="1">
      <c r="B20" s="11"/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M20" s="13">
        <f>E20-'[1]связь с ИТОГ ДЕНЬГИ 2024'!K16</f>
        <v>0</v>
      </c>
      <c r="N20" s="14">
        <f>K20-'[1]связь с ИТОГ ДЕНЬГИ 2024'!P16</f>
        <v>0</v>
      </c>
    </row>
    <row r="21" spans="2:14">
      <c r="B21" s="15" t="s">
        <v>19</v>
      </c>
      <c r="C21" s="12">
        <v>123755</v>
      </c>
      <c r="D21" s="12">
        <v>222521</v>
      </c>
      <c r="E21" s="12">
        <v>346276</v>
      </c>
      <c r="F21" s="12">
        <v>117098.05014866752</v>
      </c>
      <c r="G21" s="12">
        <v>212218.6698513325</v>
      </c>
      <c r="H21" s="12">
        <v>329316.71999999997</v>
      </c>
      <c r="I21" s="12">
        <v>68443562.76479049</v>
      </c>
      <c r="J21" s="12">
        <v>124660062.08716434</v>
      </c>
      <c r="K21" s="12">
        <v>193103624.85195482</v>
      </c>
      <c r="M21" s="13" t="e">
        <f>#REF!-'[2]ОБЪЕМЫ ВСЕГО'!AV17</f>
        <v>#REF!</v>
      </c>
    </row>
    <row r="22" spans="2:14" ht="15.6">
      <c r="B22" s="9" t="s">
        <v>20</v>
      </c>
      <c r="C22" s="12"/>
      <c r="D22" s="12"/>
      <c r="E22" s="12"/>
      <c r="F22" s="12"/>
      <c r="G22" s="12"/>
      <c r="H22" s="12"/>
      <c r="I22" s="12"/>
      <c r="J22" s="12"/>
      <c r="K22" s="12"/>
      <c r="M22" s="13" t="e">
        <f>#REF!-'[2]ОБЪЕМЫ ВСЕГО'!AV18</f>
        <v>#REF!</v>
      </c>
    </row>
    <row r="23" spans="2:14" ht="15.6">
      <c r="B23" s="11" t="s">
        <v>21</v>
      </c>
      <c r="C23" s="12">
        <v>1133</v>
      </c>
      <c r="D23" s="12">
        <v>1367</v>
      </c>
      <c r="E23" s="12">
        <v>2500</v>
      </c>
      <c r="F23" s="12">
        <v>0</v>
      </c>
      <c r="G23" s="12">
        <v>0</v>
      </c>
      <c r="H23" s="12">
        <v>0</v>
      </c>
      <c r="I23" s="12">
        <v>319959.19999999995</v>
      </c>
      <c r="J23" s="12">
        <v>386040.8</v>
      </c>
      <c r="K23" s="12">
        <v>706000</v>
      </c>
      <c r="M23" s="13">
        <f>E23-'[1]связь с ИТОГ ДЕНЬГИ 2024'!K19</f>
        <v>0</v>
      </c>
      <c r="N23" s="14">
        <f>K23-'[1]связь с ИТОГ ДЕНЬГИ 2024'!P19</f>
        <v>0</v>
      </c>
    </row>
    <row r="24" spans="2:14" ht="15.6" customHeight="1">
      <c r="B24" s="11" t="s">
        <v>22</v>
      </c>
      <c r="C24" s="12">
        <v>86468.355381533911</v>
      </c>
      <c r="D24" s="12">
        <v>106934.6446184661</v>
      </c>
      <c r="E24" s="12">
        <v>193403</v>
      </c>
      <c r="F24" s="12">
        <v>0</v>
      </c>
      <c r="G24" s="12">
        <v>0</v>
      </c>
      <c r="H24" s="12">
        <v>0</v>
      </c>
      <c r="I24" s="12">
        <v>93905256.856488615</v>
      </c>
      <c r="J24" s="12">
        <v>116131794.40555067</v>
      </c>
      <c r="K24" s="12">
        <v>210037051.2620393</v>
      </c>
      <c r="M24" s="13">
        <f>E24-'[1]связь с ИТОГ ДЕНЬГИ 2024'!K20</f>
        <v>0</v>
      </c>
      <c r="N24" s="14">
        <f>K24-'[1]связь с ИТОГ ДЕНЬГИ 2024'!P20</f>
        <v>5214146.2853108644</v>
      </c>
    </row>
    <row r="25" spans="2:14" ht="15.6">
      <c r="B25" s="16" t="s">
        <v>23</v>
      </c>
      <c r="C25" s="12">
        <v>659</v>
      </c>
      <c r="D25" s="12">
        <v>667</v>
      </c>
      <c r="E25" s="12">
        <v>1326</v>
      </c>
      <c r="F25" s="12">
        <v>61.56</v>
      </c>
      <c r="G25" s="12">
        <v>45.72</v>
      </c>
      <c r="H25" s="12">
        <v>107.28</v>
      </c>
      <c r="I25" s="12">
        <v>233032.26</v>
      </c>
      <c r="J25" s="12">
        <v>237999.16</v>
      </c>
      <c r="K25" s="12">
        <v>471031.42000000004</v>
      </c>
      <c r="M25" s="13">
        <f>E25-'[1]связь с ИТОГ ДЕНЬГИ 2024'!K21</f>
        <v>0</v>
      </c>
      <c r="N25" s="14">
        <f>K25-'[1]связь с ИТОГ ДЕНЬГИ 2024'!P21</f>
        <v>0</v>
      </c>
    </row>
    <row r="26" spans="2:14" ht="15.6">
      <c r="B26" s="11" t="s">
        <v>24</v>
      </c>
      <c r="C26" s="12">
        <v>41779.32311612639</v>
      </c>
      <c r="D26" s="12">
        <v>50394.67688387361</v>
      </c>
      <c r="E26" s="12">
        <v>92174</v>
      </c>
      <c r="F26" s="12">
        <v>0</v>
      </c>
      <c r="G26" s="12">
        <v>0</v>
      </c>
      <c r="H26" s="12">
        <v>0</v>
      </c>
      <c r="I26" s="12">
        <v>55241933.655171834</v>
      </c>
      <c r="J26" s="12">
        <v>66633425.08577434</v>
      </c>
      <c r="K26" s="12">
        <v>121875358.74094617</v>
      </c>
      <c r="M26" s="13">
        <f>E26-'[1]связь с ИТОГ ДЕНЬГИ 2024'!K22</f>
        <v>0</v>
      </c>
      <c r="N26" s="14">
        <f>K26-'[1]связь с ИТОГ ДЕНЬГИ 2024'!P22</f>
        <v>-4488551.7146451175</v>
      </c>
    </row>
    <row r="27" spans="2:14" ht="15.6">
      <c r="B27" s="11" t="s">
        <v>25</v>
      </c>
      <c r="C27" s="12">
        <v>64672.872836755974</v>
      </c>
      <c r="D27" s="12">
        <v>78009.127163244018</v>
      </c>
      <c r="E27" s="12">
        <v>142682</v>
      </c>
      <c r="F27" s="12">
        <v>0</v>
      </c>
      <c r="G27" s="12">
        <v>0</v>
      </c>
      <c r="H27" s="12">
        <v>0</v>
      </c>
      <c r="I27" s="12">
        <v>76015788.005025238</v>
      </c>
      <c r="J27" s="12">
        <v>91691075.605474234</v>
      </c>
      <c r="K27" s="12">
        <v>167706863.61049947</v>
      </c>
      <c r="M27" s="13">
        <f>E27-'[1]связь с ИТОГ ДЕНЬГИ 2024'!K23</f>
        <v>0</v>
      </c>
      <c r="N27" s="14">
        <f>K27-'[1]связь с ИТОГ ДЕНЬГИ 2024'!P23</f>
        <v>-5999996.9404347539</v>
      </c>
    </row>
    <row r="28" spans="2:14" ht="15.6">
      <c r="B28" s="11" t="s">
        <v>26</v>
      </c>
      <c r="C28" s="12">
        <v>80183.175717294187</v>
      </c>
      <c r="D28" s="12">
        <v>96717.824282705813</v>
      </c>
      <c r="E28" s="12">
        <v>176901</v>
      </c>
      <c r="F28" s="12">
        <v>0</v>
      </c>
      <c r="G28" s="12">
        <v>0</v>
      </c>
      <c r="H28" s="12">
        <v>0</v>
      </c>
      <c r="I28" s="12">
        <v>96258226.497950941</v>
      </c>
      <c r="J28" s="12">
        <v>116107726.50135541</v>
      </c>
      <c r="K28" s="12">
        <v>212365952.99930635</v>
      </c>
      <c r="M28" s="13">
        <f>E28-'[1]связь с ИТОГ ДЕНЬГИ 2024'!K24</f>
        <v>0</v>
      </c>
      <c r="N28" s="14">
        <f>K28-'[1]связь с ИТОГ ДЕНЬГИ 2024'!P24</f>
        <v>-10490379.914847434</v>
      </c>
    </row>
    <row r="29" spans="2:14" ht="15.6">
      <c r="B29" s="11" t="s">
        <v>27</v>
      </c>
      <c r="C29" s="12">
        <v>39831.639078121705</v>
      </c>
      <c r="D29" s="12">
        <v>55487.360921878302</v>
      </c>
      <c r="E29" s="12">
        <v>95319</v>
      </c>
      <c r="F29" s="12">
        <v>0</v>
      </c>
      <c r="G29" s="12">
        <v>0</v>
      </c>
      <c r="H29" s="12">
        <v>0</v>
      </c>
      <c r="I29" s="12">
        <v>43615570.25432156</v>
      </c>
      <c r="J29" s="12">
        <v>60758556.376967512</v>
      </c>
      <c r="K29" s="12">
        <v>104374126.63128906</v>
      </c>
      <c r="M29" s="13">
        <f>E29-'[1]связь с ИТОГ ДЕНЬГИ 2024'!K25</f>
        <v>0</v>
      </c>
      <c r="N29" s="14">
        <f>K29-'[1]связь с ИТОГ ДЕНЬГИ 2024'!P25</f>
        <v>-583260.50287404656</v>
      </c>
    </row>
    <row r="30" spans="2:14" ht="15.6">
      <c r="B30" s="11" t="s">
        <v>28</v>
      </c>
      <c r="C30" s="12">
        <v>26970.213889581853</v>
      </c>
      <c r="D30" s="12">
        <v>37570.78611041815</v>
      </c>
      <c r="E30" s="12">
        <v>64541</v>
      </c>
      <c r="F30" s="12">
        <v>0</v>
      </c>
      <c r="G30" s="12">
        <v>0</v>
      </c>
      <c r="H30" s="12">
        <v>0</v>
      </c>
      <c r="I30" s="12">
        <v>22096919.953912724</v>
      </c>
      <c r="J30" s="12">
        <v>30782056.704718158</v>
      </c>
      <c r="K30" s="12">
        <v>52878976.658630878</v>
      </c>
      <c r="M30" s="13">
        <f>E30-'[1]связь с ИТОГ ДЕНЬГИ 2024'!K26</f>
        <v>0</v>
      </c>
      <c r="N30" s="14">
        <f>K30-'[1]связь с ИТОГ ДЕНЬГИ 2024'!P26</f>
        <v>-3734601.4475923181</v>
      </c>
    </row>
    <row r="31" spans="2:14" ht="15.6">
      <c r="B31" s="11" t="s">
        <v>29</v>
      </c>
      <c r="C31" s="12">
        <v>24150.796261825715</v>
      </c>
      <c r="D31" s="12">
        <v>33643.203738174285</v>
      </c>
      <c r="E31" s="12">
        <v>57794</v>
      </c>
      <c r="F31" s="12">
        <v>0</v>
      </c>
      <c r="G31" s="12">
        <v>0</v>
      </c>
      <c r="H31" s="12">
        <v>0</v>
      </c>
      <c r="I31" s="12">
        <v>20709842.556134969</v>
      </c>
      <c r="J31" s="12">
        <v>28849792.153763518</v>
      </c>
      <c r="K31" s="12">
        <v>49559634.709898487</v>
      </c>
      <c r="M31" s="13">
        <f>E31-'[1]связь с ИТОГ ДЕНЬГИ 2024'!K27</f>
        <v>0</v>
      </c>
      <c r="N31" s="14">
        <f>K31-'[1]связь с ИТОГ ДЕНЬГИ 2024'!P27</f>
        <v>-4610267.1186034083</v>
      </c>
    </row>
    <row r="32" spans="2:14" ht="15.6" customHeight="1">
      <c r="B32" s="11" t="s">
        <v>30</v>
      </c>
      <c r="C32" s="12">
        <v>20021</v>
      </c>
      <c r="D32" s="12">
        <v>31479</v>
      </c>
      <c r="E32" s="12">
        <v>51500</v>
      </c>
      <c r="F32" s="12">
        <v>58662.307514563101</v>
      </c>
      <c r="G32" s="12">
        <v>92234.692485436884</v>
      </c>
      <c r="H32" s="12">
        <v>150897</v>
      </c>
      <c r="I32" s="12">
        <v>10289955.361129513</v>
      </c>
      <c r="J32" s="12">
        <v>16178887.408870483</v>
      </c>
      <c r="K32" s="12">
        <v>26468842.769999996</v>
      </c>
      <c r="M32" s="13">
        <f>E32-'[1]связь с ИТОГ ДЕНЬГИ 2024'!K28</f>
        <v>0</v>
      </c>
      <c r="N32" s="14">
        <f>K32-'[1]связь с ИТОГ ДЕНЬГИ 2024'!P28</f>
        <v>0</v>
      </c>
    </row>
    <row r="33" spans="2:14" ht="15.6" hidden="1">
      <c r="B33" s="11" t="s">
        <v>31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M33" s="13">
        <f>E33-'[1]связь с ИТОГ ДЕНЬГИ 2024'!K29</f>
        <v>0</v>
      </c>
      <c r="N33" s="14">
        <f>K33-'[1]связь с ИТОГ ДЕНЬГИ 2024'!P29</f>
        <v>0</v>
      </c>
    </row>
    <row r="34" spans="2:14" ht="15.6">
      <c r="B34" s="11" t="s">
        <v>32</v>
      </c>
      <c r="C34" s="12">
        <v>404</v>
      </c>
      <c r="D34" s="12">
        <v>596</v>
      </c>
      <c r="E34" s="12">
        <v>1000</v>
      </c>
      <c r="F34" s="12">
        <v>0</v>
      </c>
      <c r="G34" s="12">
        <v>0</v>
      </c>
      <c r="H34" s="12">
        <v>0</v>
      </c>
      <c r="I34" s="12">
        <v>119188.41532</v>
      </c>
      <c r="J34" s="12">
        <v>175832.41467999999</v>
      </c>
      <c r="K34" s="12">
        <v>295020.82999999996</v>
      </c>
      <c r="M34" s="13">
        <f>E34-'[1]связь с ИТОГ ДЕНЬГИ 2024'!K30</f>
        <v>0</v>
      </c>
      <c r="N34" s="14">
        <f>K34-'[1]связь с ИТОГ ДЕНЬГИ 2024'!P30</f>
        <v>0</v>
      </c>
    </row>
    <row r="35" spans="2:14" ht="15.6" hidden="1">
      <c r="B35" s="11" t="s">
        <v>33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M35" s="13">
        <f>E35-'[1]связь с ИТОГ ДЕНЬГИ 2024'!K31</f>
        <v>0</v>
      </c>
      <c r="N35" s="14">
        <f>K35-'[1]связь с ИТОГ ДЕНЬГИ 2024'!P31</f>
        <v>0</v>
      </c>
    </row>
    <row r="36" spans="2:14" ht="15.6" hidden="1">
      <c r="B36" s="11" t="s">
        <v>34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M36" s="13">
        <f>E36-'[1]связь с ИТОГ ДЕНЬГИ 2024'!K32</f>
        <v>0</v>
      </c>
      <c r="N36" s="14">
        <f>K36-'[1]связь с ИТОГ ДЕНЬГИ 2024'!P32</f>
        <v>0</v>
      </c>
    </row>
    <row r="37" spans="2:14" hidden="1">
      <c r="B37" s="17"/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M37" s="13">
        <f>E37-'[1]связь с ИТОГ ДЕНЬГИ 2024'!K33</f>
        <v>0</v>
      </c>
      <c r="N37" s="14">
        <f>K37-'[1]связь с ИТОГ ДЕНЬГИ 2024'!P33</f>
        <v>0</v>
      </c>
    </row>
    <row r="38" spans="2:14" hidden="1">
      <c r="B38" s="17"/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M38" s="13">
        <f>E38-'[1]связь с ИТОГ ДЕНЬГИ 2024'!K34</f>
        <v>0</v>
      </c>
      <c r="N38" s="14">
        <f>K38-'[1]связь с ИТОГ ДЕНЬГИ 2024'!P34</f>
        <v>0</v>
      </c>
    </row>
    <row r="39" spans="2:14" hidden="1">
      <c r="B39" s="17"/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M39" s="13">
        <f>E39-'[1]связь с ИТОГ ДЕНЬГИ 2024'!K35</f>
        <v>0</v>
      </c>
      <c r="N39" s="14">
        <f>K39-'[1]связь с ИТОГ ДЕНЬГИ 2024'!P35</f>
        <v>0</v>
      </c>
    </row>
    <row r="40" spans="2:14">
      <c r="B40" s="15" t="s">
        <v>35</v>
      </c>
      <c r="C40" s="12">
        <v>386273.37628123973</v>
      </c>
      <c r="D40" s="12">
        <v>492866.62371876027</v>
      </c>
      <c r="E40" s="12">
        <v>879140</v>
      </c>
      <c r="F40" s="12">
        <v>58723.867514563099</v>
      </c>
      <c r="G40" s="12">
        <v>92280.412485436886</v>
      </c>
      <c r="H40" s="12">
        <v>151004.28</v>
      </c>
      <c r="I40" s="12">
        <v>418805673.01545542</v>
      </c>
      <c r="J40" s="12">
        <v>527933186.6171543</v>
      </c>
      <c r="K40" s="12">
        <v>946738859.63260972</v>
      </c>
      <c r="M40" s="13" t="e">
        <f>#REF!-'[2]ОБЪЕМЫ ВСЕГО'!AV35</f>
        <v>#REF!</v>
      </c>
    </row>
    <row r="41" spans="2:14" ht="15.6">
      <c r="B41" s="9" t="s">
        <v>36</v>
      </c>
      <c r="C41" s="12"/>
      <c r="D41" s="12"/>
      <c r="E41" s="12"/>
      <c r="F41" s="12"/>
      <c r="G41" s="12"/>
      <c r="H41" s="12"/>
      <c r="I41" s="12"/>
      <c r="J41" s="12"/>
      <c r="K41" s="12"/>
      <c r="M41" s="13" t="e">
        <f>#REF!-'[2]ОБЪЕМЫ ВСЕГО'!AV36</f>
        <v>#REF!</v>
      </c>
    </row>
    <row r="42" spans="2:14" ht="15.6">
      <c r="B42" s="9" t="s">
        <v>37</v>
      </c>
      <c r="C42" s="12">
        <v>7300.0488715425081</v>
      </c>
      <c r="D42" s="12">
        <v>21397.951128457495</v>
      </c>
      <c r="E42" s="12">
        <v>28698.000000000004</v>
      </c>
      <c r="F42" s="12">
        <v>1745.5885850178358</v>
      </c>
      <c r="G42" s="12">
        <v>5114.4114149821644</v>
      </c>
      <c r="H42" s="12">
        <v>6860</v>
      </c>
      <c r="I42" s="12">
        <v>9406810.3971036449</v>
      </c>
      <c r="J42" s="12">
        <v>27573747.764318932</v>
      </c>
      <c r="K42" s="12">
        <v>36980558.16142258</v>
      </c>
      <c r="M42" s="13">
        <f>E42-'[1]связь с ИТОГ ДЕНЬГИ 2024'!K38</f>
        <v>0</v>
      </c>
      <c r="N42" s="14">
        <f>K42-'[1]связь с ИТОГ ДЕНЬГИ 2024'!P38</f>
        <v>1690034.3140997514</v>
      </c>
    </row>
    <row r="43" spans="2:14" ht="15.6">
      <c r="B43" s="9" t="s">
        <v>38</v>
      </c>
      <c r="C43" s="12">
        <v>2347.6575682382131</v>
      </c>
      <c r="D43" s="12">
        <v>26319.342431761786</v>
      </c>
      <c r="E43" s="12">
        <v>28667</v>
      </c>
      <c r="F43" s="12">
        <v>307.96955719557195</v>
      </c>
      <c r="G43" s="12">
        <v>3443.0304428044283</v>
      </c>
      <c r="H43" s="12">
        <v>3751</v>
      </c>
      <c r="I43" s="12">
        <v>3097529.6853066683</v>
      </c>
      <c r="J43" s="12">
        <v>34728563.36360278</v>
      </c>
      <c r="K43" s="12">
        <v>37826093.048909448</v>
      </c>
      <c r="M43" s="13">
        <f>E43-'[1]связь с ИТОГ ДЕНЬГИ 2024'!K39</f>
        <v>0</v>
      </c>
      <c r="N43" s="14">
        <f>K43-'[1]связь с ИТОГ ДЕНЬГИ 2024'!P39</f>
        <v>419280.48389170319</v>
      </c>
    </row>
    <row r="44" spans="2:14" ht="15.6">
      <c r="B44" s="9" t="s">
        <v>39</v>
      </c>
      <c r="C44" s="12">
        <v>13833.304452882292</v>
      </c>
      <c r="D44" s="12">
        <v>9897.695547117708</v>
      </c>
      <c r="E44" s="12">
        <v>23731</v>
      </c>
      <c r="F44" s="12">
        <v>2740.7261632341724</v>
      </c>
      <c r="G44" s="12">
        <v>1962.2738367658276</v>
      </c>
      <c r="H44" s="12">
        <v>4703</v>
      </c>
      <c r="I44" s="12">
        <v>15898989.298508998</v>
      </c>
      <c r="J44" s="12">
        <v>11375430.594935957</v>
      </c>
      <c r="K44" s="12">
        <v>27274419.893444955</v>
      </c>
      <c r="M44" s="13">
        <f>E44-'[1]связь с ИТОГ ДЕНЬГИ 2024'!K40</f>
        <v>0</v>
      </c>
      <c r="N44" s="14">
        <f>K44-'[1]связь с ИТОГ ДЕНЬГИ 2024'!P40</f>
        <v>327567.54630185664</v>
      </c>
    </row>
    <row r="45" spans="2:14" ht="15.6">
      <c r="B45" s="9" t="s">
        <v>40</v>
      </c>
      <c r="C45" s="12">
        <v>11287.128124999999</v>
      </c>
      <c r="D45" s="12">
        <v>8735.8718749999989</v>
      </c>
      <c r="E45" s="12">
        <v>20023</v>
      </c>
      <c r="F45" s="12">
        <v>1825.9167604049494</v>
      </c>
      <c r="G45" s="12">
        <v>1414.0832395950506</v>
      </c>
      <c r="H45" s="12">
        <v>3240</v>
      </c>
      <c r="I45" s="12">
        <v>12765782.495146798</v>
      </c>
      <c r="J45" s="12">
        <v>9880137.7699515894</v>
      </c>
      <c r="K45" s="12">
        <v>22645920.265098386</v>
      </c>
      <c r="M45" s="13">
        <f>E45-'[1]связь с ИТОГ ДЕНЬГИ 2024'!K41</f>
        <v>0</v>
      </c>
      <c r="N45" s="14">
        <f>K45-'[1]связь с ИТОГ ДЕНЬГИ 2024'!P41</f>
        <v>1226908.7733526938</v>
      </c>
    </row>
    <row r="46" spans="2:14" ht="15.6">
      <c r="B46" s="9" t="s">
        <v>41</v>
      </c>
      <c r="C46" s="12">
        <v>704.23046991918579</v>
      </c>
      <c r="D46" s="12">
        <v>16215.769530080815</v>
      </c>
      <c r="E46" s="12">
        <v>16920</v>
      </c>
      <c r="F46" s="12">
        <v>86.736842105263165</v>
      </c>
      <c r="G46" s="12">
        <v>1973.2631578947369</v>
      </c>
      <c r="H46" s="12">
        <v>2060</v>
      </c>
      <c r="I46" s="12">
        <v>874867.89926500432</v>
      </c>
      <c r="J46" s="12">
        <v>20150157.591626029</v>
      </c>
      <c r="K46" s="12">
        <v>21025025.490891032</v>
      </c>
      <c r="M46" s="13">
        <f>E46-'[1]связь с ИТОГ ДЕНЬГИ 2024'!K42</f>
        <v>0</v>
      </c>
      <c r="N46" s="14">
        <f>K46-'[1]связь с ИТОГ ДЕНЬГИ 2024'!P42</f>
        <v>1090297.6722451411</v>
      </c>
    </row>
    <row r="47" spans="2:14" ht="15.6">
      <c r="B47" s="9" t="s">
        <v>42</v>
      </c>
      <c r="C47" s="12">
        <v>2964.1481065130333</v>
      </c>
      <c r="D47" s="12">
        <v>28384.851893486968</v>
      </c>
      <c r="E47" s="12">
        <v>31349</v>
      </c>
      <c r="F47" s="12">
        <v>1443.8241369135437</v>
      </c>
      <c r="G47" s="12">
        <v>13847.175863086455</v>
      </c>
      <c r="H47" s="12">
        <v>15290.999999999998</v>
      </c>
      <c r="I47" s="12">
        <v>3192807.2102438654</v>
      </c>
      <c r="J47" s="12">
        <v>30571987.971947659</v>
      </c>
      <c r="K47" s="12">
        <v>33764795.182191521</v>
      </c>
      <c r="M47" s="13">
        <f>E47-'[1]связь с ИТОГ ДЕНЬГИ 2024'!K43</f>
        <v>0</v>
      </c>
      <c r="N47" s="14">
        <f>K47-'[1]связь с ИТОГ ДЕНЬГИ 2024'!P43</f>
        <v>170162.6426987946</v>
      </c>
    </row>
    <row r="48" spans="2:14" ht="15.6">
      <c r="B48" s="9" t="s">
        <v>43</v>
      </c>
      <c r="C48" s="12">
        <v>2207.5155172413793</v>
      </c>
      <c r="D48" s="12">
        <v>8950.4844827586203</v>
      </c>
      <c r="E48" s="12">
        <v>11158</v>
      </c>
      <c r="F48" s="12">
        <v>353.75706214689268</v>
      </c>
      <c r="G48" s="12">
        <v>1435.2429378531074</v>
      </c>
      <c r="H48" s="12">
        <v>1789</v>
      </c>
      <c r="I48" s="12">
        <v>2501822.8783587064</v>
      </c>
      <c r="J48" s="12">
        <v>10143681.363646381</v>
      </c>
      <c r="K48" s="12">
        <v>12645504.242005087</v>
      </c>
      <c r="M48" s="13">
        <f>E48-'[1]связь с ИТОГ ДЕНЬГИ 2024'!K44</f>
        <v>0</v>
      </c>
      <c r="N48" s="14">
        <f>K48-'[1]связь с ИТОГ ДЕНЬГИ 2024'!P44</f>
        <v>109573.55371687561</v>
      </c>
    </row>
    <row r="49" spans="2:14" ht="15.6">
      <c r="B49" s="9" t="s">
        <v>44</v>
      </c>
      <c r="C49" s="12">
        <v>1491.8841031232962</v>
      </c>
      <c r="D49" s="12">
        <v>24536.115896876701</v>
      </c>
      <c r="E49" s="12">
        <v>26027.999999999996</v>
      </c>
      <c r="F49" s="12">
        <v>576.86312849162005</v>
      </c>
      <c r="G49" s="12">
        <v>9497.136871508379</v>
      </c>
      <c r="H49" s="12">
        <v>10074</v>
      </c>
      <c r="I49" s="12">
        <v>1790314.0260271714</v>
      </c>
      <c r="J49" s="12">
        <v>29441905.260491766</v>
      </c>
      <c r="K49" s="12">
        <v>31232219.286518939</v>
      </c>
      <c r="M49" s="13">
        <f>E49-'[1]связь с ИТОГ ДЕНЬГИ 2024'!K45</f>
        <v>0</v>
      </c>
      <c r="N49" s="14">
        <f>K49-'[1]связь с ИТОГ ДЕНЬГИ 2024'!P45</f>
        <v>1007839.619423084</v>
      </c>
    </row>
    <row r="50" spans="2:14" ht="15.6">
      <c r="B50" s="9" t="s">
        <v>45</v>
      </c>
      <c r="C50" s="12">
        <v>4465.2565104166661</v>
      </c>
      <c r="D50" s="12">
        <v>2694.743489583333</v>
      </c>
      <c r="E50" s="12">
        <v>7159.9999999999991</v>
      </c>
      <c r="F50" s="12">
        <v>1199.7449168207024</v>
      </c>
      <c r="G50" s="12">
        <v>726.25508317929769</v>
      </c>
      <c r="H50" s="12">
        <v>1926</v>
      </c>
      <c r="I50" s="12">
        <v>5065046.1382250218</v>
      </c>
      <c r="J50" s="12">
        <v>3056263.301167883</v>
      </c>
      <c r="K50" s="12">
        <v>8121309.4393929048</v>
      </c>
      <c r="M50" s="13">
        <f>E50-'[1]связь с ИТОГ ДЕНЬГИ 2024'!K46</f>
        <v>0</v>
      </c>
      <c r="N50" s="14">
        <f>K50-'[1]связь с ИТОГ ДЕНЬГИ 2024'!P46</f>
        <v>150779.38026930671</v>
      </c>
    </row>
    <row r="51" spans="2:14" ht="15.6">
      <c r="B51" s="9" t="s">
        <v>46</v>
      </c>
      <c r="C51" s="12">
        <v>334.4742451154529</v>
      </c>
      <c r="D51" s="12">
        <v>12208.525754884547</v>
      </c>
      <c r="E51" s="12">
        <v>12543</v>
      </c>
      <c r="F51" s="12">
        <v>101.71538461538461</v>
      </c>
      <c r="G51" s="12">
        <v>3676.2846153846153</v>
      </c>
      <c r="H51" s="12">
        <v>3778</v>
      </c>
      <c r="I51" s="12">
        <v>414146.83498325577</v>
      </c>
      <c r="J51" s="12">
        <v>15124921.669849817</v>
      </c>
      <c r="K51" s="12">
        <v>15539068.504833072</v>
      </c>
      <c r="M51" s="13">
        <f>E51-'[1]связь с ИТОГ ДЕНЬГИ 2024'!K47</f>
        <v>0</v>
      </c>
      <c r="N51" s="14">
        <f>K51-'[1]связь с ИТОГ ДЕНЬГИ 2024'!P47</f>
        <v>1796984.9383083489</v>
      </c>
    </row>
    <row r="52" spans="2:14" ht="15.6">
      <c r="B52" s="9" t="s">
        <v>47</v>
      </c>
      <c r="C52" s="12">
        <v>19814.350165562912</v>
      </c>
      <c r="D52" s="12">
        <v>16631.649834437085</v>
      </c>
      <c r="E52" s="12">
        <v>36446</v>
      </c>
      <c r="F52" s="12">
        <v>6819.2453257790366</v>
      </c>
      <c r="G52" s="12">
        <v>5724.7546742209634</v>
      </c>
      <c r="H52" s="12">
        <v>12544</v>
      </c>
      <c r="I52" s="12">
        <v>22735874.385130361</v>
      </c>
      <c r="J52" s="12">
        <v>19083719.948436528</v>
      </c>
      <c r="K52" s="12">
        <v>41819594.333566889</v>
      </c>
      <c r="M52" s="13">
        <f>E52-'[1]связь с ИТОГ ДЕНЬГИ 2024'!K48</f>
        <v>0</v>
      </c>
      <c r="N52" s="14">
        <f>K52-'[1]связь с ИТОГ ДЕНЬГИ 2024'!P48</f>
        <v>1070967.2821697369</v>
      </c>
    </row>
    <row r="53" spans="2:14" ht="15.6">
      <c r="B53" s="9" t="s">
        <v>48</v>
      </c>
      <c r="C53" s="12">
        <v>31395.732629953676</v>
      </c>
      <c r="D53" s="12">
        <v>137938.26737004635</v>
      </c>
      <c r="E53" s="12">
        <v>169334.00000000003</v>
      </c>
      <c r="F53" s="12">
        <v>5395.2021808268964</v>
      </c>
      <c r="G53" s="12">
        <v>23709.797819173102</v>
      </c>
      <c r="H53" s="12">
        <v>29105</v>
      </c>
      <c r="I53" s="12">
        <v>34902084.356554411</v>
      </c>
      <c r="J53" s="12">
        <v>153342301.75102493</v>
      </c>
      <c r="K53" s="12">
        <v>188244386.10757935</v>
      </c>
      <c r="M53" s="13">
        <f>E53-'[1]связь с ИТОГ ДЕНЬГИ 2024'!K49</f>
        <v>0</v>
      </c>
      <c r="N53" s="14">
        <f>K53-'[1]связь с ИТОГ ДЕНЬГИ 2024'!P49</f>
        <v>3702424.5062326193</v>
      </c>
    </row>
    <row r="54" spans="2:14" ht="15.6">
      <c r="B54" s="9" t="s">
        <v>49</v>
      </c>
      <c r="C54" s="12">
        <v>8717.5728844404002</v>
      </c>
      <c r="D54" s="12">
        <v>17112.4271155596</v>
      </c>
      <c r="E54" s="12">
        <v>25830</v>
      </c>
      <c r="F54" s="12">
        <v>1711.9031377899043</v>
      </c>
      <c r="G54" s="12">
        <v>3358.0968622100954</v>
      </c>
      <c r="H54" s="12">
        <v>5070</v>
      </c>
      <c r="I54" s="12">
        <v>7501969.8882224699</v>
      </c>
      <c r="J54" s="12">
        <v>14726511.262393838</v>
      </c>
      <c r="K54" s="12">
        <v>22228481.150616307</v>
      </c>
      <c r="M54" s="13">
        <f>E54-'[1]связь с ИТОГ ДЕНЬГИ 2024'!K50</f>
        <v>0</v>
      </c>
      <c r="N54" s="14">
        <f>K54-'[1]связь с ИТОГ ДЕНЬГИ 2024'!P50</f>
        <v>697594.49264947325</v>
      </c>
    </row>
    <row r="55" spans="2:14" ht="15.6">
      <c r="B55" s="9" t="s">
        <v>50</v>
      </c>
      <c r="C55" s="12">
        <v>14891.55480395841</v>
      </c>
      <c r="D55" s="12">
        <v>126148.44519604158</v>
      </c>
      <c r="E55" s="12">
        <v>141040</v>
      </c>
      <c r="F55" s="12">
        <v>4874.4422431947587</v>
      </c>
      <c r="G55" s="12">
        <v>41281.557756805239</v>
      </c>
      <c r="H55" s="12">
        <v>46156</v>
      </c>
      <c r="I55" s="12">
        <v>17303248.973731894</v>
      </c>
      <c r="J55" s="12">
        <v>146580452.61578885</v>
      </c>
      <c r="K55" s="12">
        <v>163883701.58952075</v>
      </c>
      <c r="M55" s="13">
        <f>E55-'[1]связь с ИТОГ ДЕНЬГИ 2024'!K51</f>
        <v>0</v>
      </c>
      <c r="N55" s="14">
        <f>K55-'[1]связь с ИТОГ ДЕНЬГИ 2024'!P51</f>
        <v>4596400.7130545676</v>
      </c>
    </row>
    <row r="56" spans="2:14" ht="15.6">
      <c r="B56" s="9" t="s">
        <v>51</v>
      </c>
      <c r="C56" s="12">
        <v>12953.841296828281</v>
      </c>
      <c r="D56" s="12">
        <v>22313.158703171721</v>
      </c>
      <c r="E56" s="12">
        <v>35267</v>
      </c>
      <c r="F56" s="12">
        <v>1697.8346709470304</v>
      </c>
      <c r="G56" s="12">
        <v>2921.1653290529694</v>
      </c>
      <c r="H56" s="12">
        <v>4619</v>
      </c>
      <c r="I56" s="12">
        <v>14792300.471214524</v>
      </c>
      <c r="J56" s="12">
        <v>25480544.580315694</v>
      </c>
      <c r="K56" s="12">
        <v>40272845.05153022</v>
      </c>
      <c r="M56" s="13">
        <f>E56-'[1]связь с ИТОГ ДЕНЬГИ 2024'!K52</f>
        <v>0</v>
      </c>
      <c r="N56" s="14">
        <f>K56-'[1]связь с ИТОГ ДЕНЬГИ 2024'!P52</f>
        <v>313827.10005462915</v>
      </c>
    </row>
    <row r="57" spans="2:14" ht="15.6">
      <c r="B57" s="9" t="s">
        <v>52</v>
      </c>
      <c r="C57" s="12">
        <v>2020.8224239188469</v>
      </c>
      <c r="D57" s="12">
        <v>20222.177576081154</v>
      </c>
      <c r="E57" s="12">
        <v>22243</v>
      </c>
      <c r="F57" s="12">
        <v>426.69164715066353</v>
      </c>
      <c r="G57" s="12">
        <v>4285.3083528493362</v>
      </c>
      <c r="H57" s="12">
        <v>4712</v>
      </c>
      <c r="I57" s="12">
        <v>2192948.4161160714</v>
      </c>
      <c r="J57" s="12">
        <v>21941954.780772649</v>
      </c>
      <c r="K57" s="12">
        <v>24134903.196888719</v>
      </c>
      <c r="M57" s="13">
        <f>E57-'[1]связь с ИТОГ ДЕНЬГИ 2024'!K53</f>
        <v>0</v>
      </c>
      <c r="N57" s="14">
        <f>K57-'[1]связь с ИТОГ ДЕНЬГИ 2024'!P53</f>
        <v>1509841.3586673141</v>
      </c>
    </row>
    <row r="58" spans="2:14" ht="15.6">
      <c r="B58" s="9" t="s">
        <v>53</v>
      </c>
      <c r="C58" s="12">
        <v>11037.443312784777</v>
      </c>
      <c r="D58" s="12">
        <v>4917.556687215224</v>
      </c>
      <c r="E58" s="12">
        <v>15955</v>
      </c>
      <c r="F58" s="12">
        <v>4253.8994271164865</v>
      </c>
      <c r="G58" s="12">
        <v>1894.1005728835137</v>
      </c>
      <c r="H58" s="12">
        <v>6148</v>
      </c>
      <c r="I58" s="12">
        <v>12228336.273181029</v>
      </c>
      <c r="J58" s="12">
        <v>5448333.860324963</v>
      </c>
      <c r="K58" s="12">
        <v>17676670.133505993</v>
      </c>
      <c r="M58" s="13">
        <f>E58-'[1]связь с ИТОГ ДЕНЬГИ 2024'!K54</f>
        <v>0</v>
      </c>
      <c r="N58" s="14">
        <f>K58-'[1]связь с ИТОГ ДЕНЬГИ 2024'!P54</f>
        <v>617247.58269090205</v>
      </c>
    </row>
    <row r="59" spans="2:14" ht="15.6">
      <c r="B59" s="9" t="s">
        <v>54</v>
      </c>
      <c r="C59" s="12">
        <v>67483.487187163206</v>
      </c>
      <c r="D59" s="12">
        <v>89638.512812836794</v>
      </c>
      <c r="E59" s="12">
        <v>157122</v>
      </c>
      <c r="F59" s="12">
        <v>2190.681818181818</v>
      </c>
      <c r="G59" s="12">
        <v>2912.318181818182</v>
      </c>
      <c r="H59" s="12">
        <v>5103</v>
      </c>
      <c r="I59" s="12">
        <v>72494487.615485057</v>
      </c>
      <c r="J59" s="12">
        <v>96294144.951578662</v>
      </c>
      <c r="K59" s="12">
        <v>168788632.56706372</v>
      </c>
      <c r="M59" s="13">
        <f>E59-'[1]связь с ИТОГ ДЕНЬГИ 2024'!K55</f>
        <v>0</v>
      </c>
      <c r="N59" s="14">
        <f>K59-'[1]связь с ИТОГ ДЕНЬГИ 2024'!P55</f>
        <v>1512884.522493571</v>
      </c>
    </row>
    <row r="60" spans="2:14" ht="15.6">
      <c r="B60" s="9" t="s">
        <v>55</v>
      </c>
      <c r="C60" s="12">
        <v>3348.0158501440919</v>
      </c>
      <c r="D60" s="12">
        <v>30327.984149855907</v>
      </c>
      <c r="E60" s="12">
        <v>33676</v>
      </c>
      <c r="F60" s="12">
        <v>764.07987711213525</v>
      </c>
      <c r="G60" s="12">
        <v>6927.9201228878646</v>
      </c>
      <c r="H60" s="12">
        <v>7692</v>
      </c>
      <c r="I60" s="12">
        <v>3503241.4564240268</v>
      </c>
      <c r="J60" s="12">
        <v>31733171.259167075</v>
      </c>
      <c r="K60" s="12">
        <v>35236412.715591103</v>
      </c>
      <c r="M60" s="13">
        <f>E60-'[1]связь с ИТОГ ДЕНЬГИ 2024'!K56</f>
        <v>0</v>
      </c>
      <c r="N60" s="14">
        <f>K60-'[1]связь с ИТОГ ДЕНЬГИ 2024'!P56</f>
        <v>-58993.839259237051</v>
      </c>
    </row>
    <row r="61" spans="2:14" ht="15.6">
      <c r="B61" s="9" t="s">
        <v>56</v>
      </c>
      <c r="C61" s="12">
        <v>20031.451786783789</v>
      </c>
      <c r="D61" s="12">
        <v>14448.548213216211</v>
      </c>
      <c r="E61" s="12">
        <v>34480</v>
      </c>
      <c r="F61" s="12">
        <v>4632.4771709937331</v>
      </c>
      <c r="G61" s="12">
        <v>3340.5228290062669</v>
      </c>
      <c r="H61" s="12">
        <v>7973</v>
      </c>
      <c r="I61" s="12">
        <v>29889892.060199942</v>
      </c>
      <c r="J61" s="12">
        <v>21559633.635266211</v>
      </c>
      <c r="K61" s="12">
        <v>51449525.695466153</v>
      </c>
      <c r="M61" s="13">
        <f>E61-'[1]связь с ИТОГ ДЕНЬГИ 2024'!K57</f>
        <v>0</v>
      </c>
      <c r="N61" s="14">
        <f>K61-'[1]связь с ИТОГ ДЕНЬГИ 2024'!P57</f>
        <v>-14157683.868093468</v>
      </c>
    </row>
    <row r="62" spans="2:14" ht="15.6">
      <c r="B62" s="9" t="s">
        <v>57</v>
      </c>
      <c r="C62" s="12">
        <v>7301.8574647887326</v>
      </c>
      <c r="D62" s="12">
        <v>6457.1425352112674</v>
      </c>
      <c r="E62" s="12">
        <v>13759</v>
      </c>
      <c r="F62" s="12">
        <v>840.80135440180584</v>
      </c>
      <c r="G62" s="12">
        <v>744.19864559819405</v>
      </c>
      <c r="H62" s="12">
        <v>1585</v>
      </c>
      <c r="I62" s="12">
        <v>7360529.3960891692</v>
      </c>
      <c r="J62" s="12">
        <v>6508852.7282220451</v>
      </c>
      <c r="K62" s="12">
        <v>13869382.124311214</v>
      </c>
      <c r="M62" s="13">
        <f>E62-'[1]связь с ИТОГ ДЕНЬГИ 2024'!K58</f>
        <v>0</v>
      </c>
      <c r="N62" s="14">
        <f>K62-'[1]связь с ИТОГ ДЕНЬГИ 2024'!P58</f>
        <v>1017251.5924395043</v>
      </c>
    </row>
    <row r="63" spans="2:14" ht="15.6">
      <c r="B63" s="9" t="s">
        <v>58</v>
      </c>
      <c r="C63" s="12">
        <v>14480.707006369428</v>
      </c>
      <c r="D63" s="12">
        <v>3563.2929936305736</v>
      </c>
      <c r="E63" s="12">
        <v>18044</v>
      </c>
      <c r="F63" s="12">
        <v>3513.4663341645887</v>
      </c>
      <c r="G63" s="12">
        <v>866.53366583541151</v>
      </c>
      <c r="H63" s="12">
        <v>4380</v>
      </c>
      <c r="I63" s="12">
        <v>15549937.108676815</v>
      </c>
      <c r="J63" s="12">
        <v>3826056.61952186</v>
      </c>
      <c r="K63" s="12">
        <v>19375993.728198677</v>
      </c>
      <c r="M63" s="13">
        <f>E63-'[1]связь с ИТОГ ДЕНЬГИ 2024'!K59</f>
        <v>0</v>
      </c>
      <c r="N63" s="14">
        <f>K63-'[1]связь с ИТОГ ДЕНЬГИ 2024'!P59</f>
        <v>370109.68727089465</v>
      </c>
    </row>
    <row r="64" spans="2:14" ht="15.6">
      <c r="B64" s="9" t="s">
        <v>59</v>
      </c>
      <c r="C64" s="12">
        <v>6455.3915378006868</v>
      </c>
      <c r="D64" s="12">
        <v>11488.608462199312</v>
      </c>
      <c r="E64" s="12">
        <v>17944</v>
      </c>
      <c r="F64" s="12">
        <v>885.78112175102592</v>
      </c>
      <c r="G64" s="12">
        <v>1576.2188782489739</v>
      </c>
      <c r="H64" s="12">
        <v>2462</v>
      </c>
      <c r="I64" s="12">
        <v>7388766.4446687223</v>
      </c>
      <c r="J64" s="12">
        <v>13149771.331569107</v>
      </c>
      <c r="K64" s="12">
        <v>20538537.776237831</v>
      </c>
      <c r="M64" s="13">
        <f>E64-'[1]связь с ИТОГ ДЕНЬГИ 2024'!K60</f>
        <v>0</v>
      </c>
      <c r="N64" s="14">
        <f>K64-'[1]связь с ИТОГ ДЕНЬГИ 2024'!P60</f>
        <v>1408865.318430271</v>
      </c>
    </row>
    <row r="65" spans="2:14" ht="15.6">
      <c r="B65" s="9" t="s">
        <v>60</v>
      </c>
      <c r="C65" s="12">
        <v>9101.201362604088</v>
      </c>
      <c r="D65" s="12">
        <v>8924.798637395912</v>
      </c>
      <c r="E65" s="12">
        <v>18026</v>
      </c>
      <c r="F65" s="12">
        <v>468.05921052631578</v>
      </c>
      <c r="G65" s="12">
        <v>461.94078947368422</v>
      </c>
      <c r="H65" s="12">
        <v>930</v>
      </c>
      <c r="I65" s="12">
        <v>10510676.664830368</v>
      </c>
      <c r="J65" s="12">
        <v>10306217.448487503</v>
      </c>
      <c r="K65" s="12">
        <v>20816894.11331787</v>
      </c>
      <c r="M65" s="13">
        <f>E65-'[1]связь с ИТОГ ДЕНЬГИ 2024'!K61</f>
        <v>0</v>
      </c>
      <c r="N65" s="14">
        <f>K65-'[1]связь с ИТОГ ДЕНЬГИ 2024'!P61</f>
        <v>217055.94856569916</v>
      </c>
    </row>
    <row r="66" spans="2:14">
      <c r="B66" s="15" t="s">
        <v>61</v>
      </c>
      <c r="C66" s="12">
        <v>275969.07768309338</v>
      </c>
      <c r="D66" s="12">
        <v>669473.92231690674</v>
      </c>
      <c r="E66" s="12">
        <v>945443</v>
      </c>
      <c r="F66" s="12">
        <v>48857.408056882123</v>
      </c>
      <c r="G66" s="12">
        <v>143093.59194311788</v>
      </c>
      <c r="H66" s="12">
        <v>191951</v>
      </c>
      <c r="I66" s="12">
        <v>313362410.373694</v>
      </c>
      <c r="J66" s="12">
        <v>762028463.42440867</v>
      </c>
      <c r="K66" s="12">
        <v>1075390873.7981026</v>
      </c>
      <c r="M66" s="13" t="e">
        <f>#REF!-'[2]ОБЪЕМЫ ВСЕГО'!AV61</f>
        <v>#REF!</v>
      </c>
    </row>
    <row r="67" spans="2:14" ht="15.6">
      <c r="B67" s="9" t="s">
        <v>62</v>
      </c>
      <c r="C67" s="12"/>
      <c r="D67" s="12"/>
      <c r="E67" s="12"/>
      <c r="F67" s="12"/>
      <c r="G67" s="12"/>
      <c r="H67" s="12"/>
      <c r="I67" s="12"/>
      <c r="J67" s="12"/>
      <c r="K67" s="12"/>
      <c r="M67" s="13" t="e">
        <f>#REF!-'[2]ОБЪЕМЫ ВСЕГО'!AV62</f>
        <v>#REF!</v>
      </c>
    </row>
    <row r="68" spans="2:14" ht="15.6">
      <c r="B68" s="18" t="s">
        <v>63</v>
      </c>
      <c r="C68" s="12">
        <v>2923</v>
      </c>
      <c r="D68" s="12">
        <v>4316</v>
      </c>
      <c r="E68" s="12">
        <v>7239</v>
      </c>
      <c r="F68" s="12">
        <v>0</v>
      </c>
      <c r="G68" s="12">
        <v>0</v>
      </c>
      <c r="H68" s="12">
        <v>0</v>
      </c>
      <c r="I68" s="12">
        <v>2924898.395750531</v>
      </c>
      <c r="J68" s="12">
        <v>4318803.1050493643</v>
      </c>
      <c r="K68" s="12">
        <v>7243701.5007998953</v>
      </c>
      <c r="M68" s="13">
        <f>E68-'[1]связь с ИТОГ ДЕНЬГИ 2024'!K64</f>
        <v>0</v>
      </c>
      <c r="N68" s="14">
        <f>K68-'[1]связь с ИТОГ ДЕНЬГИ 2024'!P64</f>
        <v>0</v>
      </c>
    </row>
    <row r="69" spans="2:14" ht="15.6" hidden="1">
      <c r="B69" s="19" t="s">
        <v>64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M69" s="13">
        <f>E69-'[1]связь с ИТОГ ДЕНЬГИ 2024'!K65</f>
        <v>0</v>
      </c>
      <c r="N69" s="14">
        <f>K69-'[1]связь с ИТОГ ДЕНЬГИ 2024'!P65</f>
        <v>0</v>
      </c>
    </row>
    <row r="70" spans="2:14" ht="15.6" hidden="1">
      <c r="B70" s="19" t="s">
        <v>65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M70" s="13">
        <f>E70-'[1]связь с ИТОГ ДЕНЬГИ 2024'!K66</f>
        <v>0</v>
      </c>
      <c r="N70" s="14">
        <f>K70-'[1]связь с ИТОГ ДЕНЬГИ 2024'!P66</f>
        <v>0</v>
      </c>
    </row>
    <row r="71" spans="2:14" ht="15.6" hidden="1">
      <c r="B71" s="19" t="s">
        <v>66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M71" s="13">
        <f>E71-'[1]связь с ИТОГ ДЕНЬГИ 2024'!K67</f>
        <v>0</v>
      </c>
      <c r="N71" s="14">
        <f>K71-'[1]связь с ИТОГ ДЕНЬГИ 2024'!P67</f>
        <v>0</v>
      </c>
    </row>
    <row r="72" spans="2:14" ht="15.6" hidden="1">
      <c r="B72" s="19" t="s">
        <v>67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M72" s="13">
        <f>E72-'[1]связь с ИТОГ ДЕНЬГИ 2024'!K68</f>
        <v>0</v>
      </c>
      <c r="N72" s="14">
        <f>K72-'[1]связь с ИТОГ ДЕНЬГИ 2024'!P68</f>
        <v>0</v>
      </c>
    </row>
    <row r="73" spans="2:14" ht="15.6">
      <c r="B73" s="11" t="s">
        <v>68</v>
      </c>
      <c r="C73" s="12">
        <v>582</v>
      </c>
      <c r="D73" s="12">
        <v>918</v>
      </c>
      <c r="E73" s="12">
        <v>1500</v>
      </c>
      <c r="F73" s="12">
        <v>0</v>
      </c>
      <c r="G73" s="12">
        <v>0</v>
      </c>
      <c r="H73" s="12">
        <v>0</v>
      </c>
      <c r="I73" s="12">
        <v>128086.56000000001</v>
      </c>
      <c r="J73" s="12">
        <v>202033.44</v>
      </c>
      <c r="K73" s="12">
        <v>330120</v>
      </c>
      <c r="M73" s="13">
        <f>E73-'[1]связь с ИТОГ ДЕНЬГИ 2024'!K69</f>
        <v>0</v>
      </c>
      <c r="N73" s="14">
        <f>K73-'[1]связь с ИТОГ ДЕНЬГИ 2024'!P69</f>
        <v>0</v>
      </c>
    </row>
    <row r="74" spans="2:14" ht="15.6" hidden="1">
      <c r="B74" s="11" t="s">
        <v>69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M74" s="13">
        <f>E74-'[1]связь с ИТОГ ДЕНЬГИ 2024'!K70</f>
        <v>0</v>
      </c>
      <c r="N74" s="14">
        <f>K74-'[1]связь с ИТОГ ДЕНЬГИ 2024'!P70</f>
        <v>0</v>
      </c>
    </row>
    <row r="75" spans="2:14" ht="15.6" hidden="1">
      <c r="B75" s="11" t="s">
        <v>70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M75" s="13">
        <f>E75-'[1]связь с ИТОГ ДЕНЬГИ 2024'!K71</f>
        <v>0</v>
      </c>
      <c r="N75" s="14">
        <f>K75-'[1]связь с ИТОГ ДЕНЬГИ 2024'!P71</f>
        <v>0</v>
      </c>
    </row>
    <row r="76" spans="2:14" ht="15.6" hidden="1">
      <c r="B76" s="19" t="s">
        <v>71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M76" s="13">
        <f>E76-'[1]связь с ИТОГ ДЕНЬГИ 2024'!K72</f>
        <v>0</v>
      </c>
      <c r="N76" s="14">
        <f>K76-'[1]связь с ИТОГ ДЕНЬГИ 2024'!P72</f>
        <v>0</v>
      </c>
    </row>
    <row r="77" spans="2:14" ht="15.6" hidden="1">
      <c r="B77" s="11" t="s">
        <v>72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M77" s="13">
        <f>E77-'[1]связь с ИТОГ ДЕНЬГИ 2024'!K73</f>
        <v>0</v>
      </c>
      <c r="N77" s="14">
        <f>K77-'[1]связь с ИТОГ ДЕНЬГИ 2024'!P73</f>
        <v>0</v>
      </c>
    </row>
    <row r="78" spans="2:14" ht="15.6" hidden="1">
      <c r="B78" s="11" t="s">
        <v>73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M78" s="13">
        <f>E78-'[1]связь с ИТОГ ДЕНЬГИ 2024'!K74</f>
        <v>0</v>
      </c>
      <c r="N78" s="14">
        <f>K78-'[1]связь с ИТОГ ДЕНЬГИ 2024'!P74</f>
        <v>0</v>
      </c>
    </row>
    <row r="79" spans="2:14" ht="15.6" hidden="1">
      <c r="B79" s="11" t="s">
        <v>74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M79" s="13">
        <f>E79-'[1]связь с ИТОГ ДЕНЬГИ 2024'!K75</f>
        <v>0</v>
      </c>
      <c r="N79" s="14">
        <f>K79-'[1]связь с ИТОГ ДЕНЬГИ 2024'!P75</f>
        <v>0</v>
      </c>
    </row>
    <row r="80" spans="2:14" ht="15.6" hidden="1">
      <c r="B80" s="11" t="s">
        <v>75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M80" s="13">
        <f>E80-'[1]связь с ИТОГ ДЕНЬГИ 2024'!K76</f>
        <v>0</v>
      </c>
      <c r="N80" s="14">
        <f>K80-'[1]связь с ИТОГ ДЕНЬГИ 2024'!P76</f>
        <v>0</v>
      </c>
    </row>
    <row r="81" spans="2:14" ht="15.6" hidden="1">
      <c r="B81" s="11" t="s">
        <v>76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M81" s="13">
        <f>E81-'[1]связь с ИТОГ ДЕНЬГИ 2024'!K77</f>
        <v>0</v>
      </c>
      <c r="N81" s="14">
        <f>K81-'[1]связь с ИТОГ ДЕНЬГИ 2024'!P77</f>
        <v>0</v>
      </c>
    </row>
    <row r="82" spans="2:14" ht="15.6" hidden="1">
      <c r="B82" s="11" t="s">
        <v>77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M82" s="13">
        <f>E82-'[1]связь с ИТОГ ДЕНЬГИ 2024'!K78</f>
        <v>0</v>
      </c>
      <c r="N82" s="14">
        <f>K82-'[1]связь с ИТОГ ДЕНЬГИ 2024'!P78</f>
        <v>0</v>
      </c>
    </row>
    <row r="83" spans="2:14" ht="15.6" hidden="1">
      <c r="B83" s="11" t="s">
        <v>78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M83" s="13">
        <f>E83-'[1]связь с ИТОГ ДЕНЬГИ 2024'!K79</f>
        <v>0</v>
      </c>
      <c r="N83" s="14">
        <f>K83-'[1]связь с ИТОГ ДЕНЬГИ 2024'!P79</f>
        <v>0</v>
      </c>
    </row>
    <row r="84" spans="2:14" ht="15.6" hidden="1">
      <c r="B84" s="20" t="s">
        <v>79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M84" s="13">
        <f>E84-'[1]связь с ИТОГ ДЕНЬГИ 2024'!K80</f>
        <v>0</v>
      </c>
      <c r="N84" s="14">
        <f>K84-'[1]связь с ИТОГ ДЕНЬГИ 2024'!P80</f>
        <v>0</v>
      </c>
    </row>
    <row r="85" spans="2:14" ht="15.6" hidden="1">
      <c r="B85" s="20" t="s">
        <v>80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M85" s="13">
        <f>E85-'[1]связь с ИТОГ ДЕНЬГИ 2024'!K81</f>
        <v>0</v>
      </c>
      <c r="N85" s="14">
        <f>K85-'[1]связь с ИТОГ ДЕНЬГИ 2024'!P81</f>
        <v>0</v>
      </c>
    </row>
    <row r="86" spans="2:14" ht="15.6" hidden="1">
      <c r="B86" s="20" t="s">
        <v>81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M86" s="13">
        <f>E86-'[1]связь с ИТОГ ДЕНЬГИ 2024'!K82</f>
        <v>0</v>
      </c>
      <c r="N86" s="14">
        <f>K86-'[1]связь с ИТОГ ДЕНЬГИ 2024'!P82</f>
        <v>0</v>
      </c>
    </row>
    <row r="87" spans="2:14" ht="15.6" hidden="1">
      <c r="B87" s="21" t="s">
        <v>82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M87" s="13">
        <f>E87-'[1]связь с ИТОГ ДЕНЬГИ 2024'!K83</f>
        <v>0</v>
      </c>
      <c r="N87" s="14">
        <f>K87-'[1]связь с ИТОГ ДЕНЬГИ 2024'!P83</f>
        <v>0</v>
      </c>
    </row>
    <row r="88" spans="2:14" ht="15.6" hidden="1">
      <c r="B88" s="21" t="s">
        <v>83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M88" s="13">
        <f>E88-'[1]связь с ИТОГ ДЕНЬГИ 2024'!K84</f>
        <v>0</v>
      </c>
      <c r="N88" s="14">
        <f>K88-'[1]связь с ИТОГ ДЕНЬГИ 2024'!P84</f>
        <v>0</v>
      </c>
    </row>
    <row r="89" spans="2:14" ht="15.6" hidden="1">
      <c r="B89" s="21" t="s">
        <v>84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M89" s="13">
        <f>E89-'[1]связь с ИТОГ ДЕНЬГИ 2024'!K85</f>
        <v>0</v>
      </c>
      <c r="N89" s="14">
        <f>K89-'[1]связь с ИТОГ ДЕНЬГИ 2024'!P85</f>
        <v>0</v>
      </c>
    </row>
    <row r="90" spans="2:14" ht="15.6" hidden="1">
      <c r="B90" s="21" t="s">
        <v>85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M90" s="13">
        <f>E90-'[1]связь с ИТОГ ДЕНЬГИ 2024'!K86</f>
        <v>0</v>
      </c>
      <c r="N90" s="14">
        <f>K90-'[1]связь с ИТОГ ДЕНЬГИ 2024'!P86</f>
        <v>0</v>
      </c>
    </row>
    <row r="91" spans="2:14" ht="15.6" hidden="1">
      <c r="B91" s="21" t="s">
        <v>86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M91" s="13">
        <f>E91-'[1]связь с ИТОГ ДЕНЬГИ 2024'!K87</f>
        <v>0</v>
      </c>
      <c r="N91" s="14">
        <f>K91-'[1]связь с ИТОГ ДЕНЬГИ 2024'!P87</f>
        <v>0</v>
      </c>
    </row>
    <row r="92" spans="2:14" ht="15.6" hidden="1">
      <c r="B92" s="21" t="s">
        <v>87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M92" s="13">
        <f>E92-'[1]связь с ИТОГ ДЕНЬГИ 2024'!K88</f>
        <v>0</v>
      </c>
      <c r="N92" s="14">
        <f>K92-'[1]связь с ИТОГ ДЕНЬГИ 2024'!P88</f>
        <v>0</v>
      </c>
    </row>
    <row r="93" spans="2:14" ht="15.6" hidden="1">
      <c r="B93" s="21" t="s">
        <v>88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M93" s="13">
        <f>E93-'[1]связь с ИТОГ ДЕНЬГИ 2024'!K89</f>
        <v>0</v>
      </c>
      <c r="N93" s="14">
        <f>K93-'[1]связь с ИТОГ ДЕНЬГИ 2024'!P89</f>
        <v>0</v>
      </c>
    </row>
    <row r="94" spans="2:14" ht="15.6" hidden="1">
      <c r="B94" s="21" t="s">
        <v>89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M94" s="13">
        <f>E94-'[1]связь с ИТОГ ДЕНЬГИ 2024'!K90</f>
        <v>0</v>
      </c>
      <c r="N94" s="14">
        <f>K94-'[1]связь с ИТОГ ДЕНЬГИ 2024'!P90</f>
        <v>0</v>
      </c>
    </row>
    <row r="95" spans="2:14" ht="15.6" hidden="1">
      <c r="B95" s="21" t="s">
        <v>90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M95" s="13">
        <f>E95-'[1]связь с ИТОГ ДЕНЬГИ 2024'!K91</f>
        <v>0</v>
      </c>
      <c r="N95" s="14">
        <f>K95-'[1]связь с ИТОГ ДЕНЬГИ 2024'!P91</f>
        <v>0</v>
      </c>
    </row>
    <row r="96" spans="2:14">
      <c r="B96" s="15" t="s">
        <v>91</v>
      </c>
      <c r="C96" s="10">
        <v>3505</v>
      </c>
      <c r="D96" s="10">
        <v>5234</v>
      </c>
      <c r="E96" s="10">
        <v>8739</v>
      </c>
      <c r="F96" s="10">
        <v>0</v>
      </c>
      <c r="G96" s="10">
        <v>0</v>
      </c>
      <c r="H96" s="10">
        <v>0</v>
      </c>
      <c r="I96" s="10">
        <v>3052984.9557505311</v>
      </c>
      <c r="J96" s="10">
        <v>4520836.5450493647</v>
      </c>
      <c r="K96" s="10">
        <v>7573821.5007998953</v>
      </c>
      <c r="M96" s="13" t="e">
        <f>#REF!-'[2]ОБЪЕМЫ ВСЕГО'!AV91</f>
        <v>#REF!</v>
      </c>
    </row>
    <row r="97" spans="2:13">
      <c r="B97" s="15" t="s">
        <v>92</v>
      </c>
      <c r="C97" s="10">
        <v>789502.45396433305</v>
      </c>
      <c r="D97" s="10">
        <v>1390095.546035667</v>
      </c>
      <c r="E97" s="10">
        <v>2179598</v>
      </c>
      <c r="F97" s="10">
        <v>224679.32572011274</v>
      </c>
      <c r="G97" s="10">
        <v>447592.67427988723</v>
      </c>
      <c r="H97" s="10">
        <v>672272</v>
      </c>
      <c r="I97" s="10">
        <v>803664631.10969043</v>
      </c>
      <c r="J97" s="10">
        <v>1419142548.6737766</v>
      </c>
      <c r="K97" s="10">
        <v>2222807179.7834673</v>
      </c>
      <c r="M97" s="13" t="e">
        <f>#REF!-'[2]ОБЪЕМЫ ВСЕГО'!AV92</f>
        <v>#REF!</v>
      </c>
    </row>
    <row r="98" spans="2:13" ht="15.6" hidden="1">
      <c r="B98" s="22"/>
      <c r="E98" s="23">
        <f>'[1]связь с ИТОГ ДЕНЬГИ 2024'!K93</f>
        <v>2179598</v>
      </c>
      <c r="K98" s="23">
        <f>'[1]ОБЪЕМЫ ВСЕГО'!AW93</f>
        <v>2222807179.7834673</v>
      </c>
    </row>
    <row r="99" spans="2:13" hidden="1">
      <c r="E99" s="23">
        <f>E97-E98</f>
        <v>0</v>
      </c>
      <c r="K99" s="23">
        <f>K97-K98</f>
        <v>0</v>
      </c>
    </row>
    <row r="100" spans="2:13" hidden="1"/>
    <row r="101" spans="2:13" hidden="1">
      <c r="K101" s="23"/>
    </row>
    <row r="102" spans="2:13" hidden="1"/>
    <row r="103" spans="2:13">
      <c r="E103" s="23"/>
    </row>
  </sheetData>
  <mergeCells count="3">
    <mergeCell ref="B6:B8"/>
    <mergeCell ref="G1:K1"/>
    <mergeCell ref="B3:K3"/>
  </mergeCells>
  <pageMargins left="0.51181102362204722" right="0.11811023622047245" top="0.74803149606299213" bottom="0.15748031496062992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9"/>
  <sheetViews>
    <sheetView zoomScale="80" zoomScaleNormal="80" workbookViewId="0">
      <selection activeCell="A47" sqref="A47"/>
    </sheetView>
  </sheetViews>
  <sheetFormatPr defaultColWidth="9.109375" defaultRowHeight="14.4"/>
  <cols>
    <col min="1" max="1" width="81.77734375" style="24" customWidth="1"/>
    <col min="2" max="2" width="26.33203125" style="1" customWidth="1"/>
    <col min="3" max="3" width="28.109375" style="1" customWidth="1"/>
    <col min="4" max="4" width="24.77734375" style="1" customWidth="1"/>
    <col min="5" max="5" width="26.21875" style="1" customWidth="1"/>
    <col min="6" max="6" width="29.5546875" style="1" customWidth="1"/>
    <col min="7" max="7" width="25.88671875" style="1" customWidth="1"/>
    <col min="8" max="11" width="0" style="3" hidden="1" customWidth="1"/>
    <col min="12" max="16384" width="9.109375" style="3"/>
  </cols>
  <sheetData>
    <row r="1" spans="1:13" ht="14.4" customHeight="1">
      <c r="A1" s="33" t="s">
        <v>93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customHeight="1">
      <c r="A2" s="30" t="s">
        <v>1</v>
      </c>
      <c r="B2" s="4" t="s">
        <v>94</v>
      </c>
      <c r="C2" s="5"/>
      <c r="D2" s="5"/>
      <c r="E2" s="4" t="s">
        <v>4</v>
      </c>
      <c r="F2" s="5"/>
      <c r="G2" s="38"/>
    </row>
    <row r="3" spans="1:13" ht="48.75" customHeight="1">
      <c r="A3" s="30"/>
      <c r="B3" s="34" t="s">
        <v>5</v>
      </c>
      <c r="C3" s="34" t="s">
        <v>6</v>
      </c>
      <c r="D3" s="34" t="s">
        <v>7</v>
      </c>
      <c r="E3" s="34" t="s">
        <v>5</v>
      </c>
      <c r="F3" s="34" t="s">
        <v>6</v>
      </c>
      <c r="G3" s="35" t="s">
        <v>7</v>
      </c>
    </row>
    <row r="4" spans="1:13">
      <c r="A4" s="30"/>
      <c r="B4" s="8"/>
      <c r="C4" s="8"/>
      <c r="D4" s="8" t="s">
        <v>8</v>
      </c>
      <c r="E4" s="8"/>
      <c r="F4" s="36"/>
      <c r="G4" s="8" t="s">
        <v>8</v>
      </c>
    </row>
    <row r="5" spans="1:13" ht="15.6">
      <c r="A5" s="9" t="s">
        <v>9</v>
      </c>
      <c r="B5" s="10"/>
      <c r="C5" s="10"/>
      <c r="D5" s="10"/>
      <c r="E5" s="10"/>
      <c r="F5" s="37"/>
      <c r="G5" s="10"/>
    </row>
    <row r="6" spans="1:13" ht="15.6">
      <c r="A6" s="11" t="s">
        <v>10</v>
      </c>
      <c r="B6" s="12">
        <v>10335</v>
      </c>
      <c r="C6" s="12">
        <v>15259</v>
      </c>
      <c r="D6" s="12">
        <v>25594</v>
      </c>
      <c r="E6" s="12">
        <v>15664525.025518056</v>
      </c>
      <c r="F6" s="12">
        <v>23127720.112663765</v>
      </c>
      <c r="G6" s="12">
        <v>38792245.138181821</v>
      </c>
      <c r="H6" s="14">
        <f>D6-'[1]связь с ИТОГ ДЕНЬГИ 2024'!R6</f>
        <v>0</v>
      </c>
      <c r="I6" s="13">
        <f>G6-'[1]связь с ИТОГ ДЕНЬГИ 2024'!S6</f>
        <v>0</v>
      </c>
    </row>
    <row r="7" spans="1:13" ht="15.6">
      <c r="A7" s="11" t="s">
        <v>11</v>
      </c>
      <c r="B7" s="12">
        <v>17138</v>
      </c>
      <c r="C7" s="12">
        <v>29353</v>
      </c>
      <c r="D7" s="12">
        <v>46491</v>
      </c>
      <c r="E7" s="12">
        <v>12876133.119384395</v>
      </c>
      <c r="F7" s="12">
        <v>22053514.730615601</v>
      </c>
      <c r="G7" s="12">
        <v>34929647.849999994</v>
      </c>
      <c r="H7" s="14">
        <f>D7-'[1]связь с ИТОГ ДЕНЬГИ 2024'!R7</f>
        <v>0</v>
      </c>
      <c r="I7" s="13">
        <f>G7-'[1]связь с ИТОГ ДЕНЬГИ 2024'!S7</f>
        <v>0</v>
      </c>
    </row>
    <row r="8" spans="1:13" ht="15.6">
      <c r="A8" s="11" t="s">
        <v>12</v>
      </c>
      <c r="B8" s="12">
        <v>37580</v>
      </c>
      <c r="C8" s="12">
        <v>55483</v>
      </c>
      <c r="D8" s="12">
        <v>93063</v>
      </c>
      <c r="E8" s="12">
        <v>48701699.255776875</v>
      </c>
      <c r="F8" s="12">
        <v>71903043.635132208</v>
      </c>
      <c r="G8" s="12">
        <v>120604742.89090908</v>
      </c>
      <c r="H8" s="14">
        <f>D8-'[1]связь с ИТОГ ДЕНЬГИ 2024'!R8</f>
        <v>0</v>
      </c>
      <c r="I8" s="13">
        <f>G8-'[1]связь с ИТОГ ДЕНЬГИ 2024'!S8</f>
        <v>0</v>
      </c>
    </row>
    <row r="9" spans="1:13" ht="15.6" hidden="1">
      <c r="A9" s="11" t="s">
        <v>13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4">
        <f>D9-'[1]связь с ИТОГ ДЕНЬГИ 2024'!R9</f>
        <v>0</v>
      </c>
      <c r="I9" s="13">
        <f>G9-'[1]связь с ИТОГ ДЕНЬГИ 2024'!S9</f>
        <v>0</v>
      </c>
    </row>
    <row r="10" spans="1:13" ht="15.6" hidden="1">
      <c r="A10" s="11" t="s">
        <v>14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4">
        <f>D10-'[1]связь с ИТОГ ДЕНЬГИ 2024'!R10</f>
        <v>0</v>
      </c>
      <c r="I10" s="13">
        <f>G10-'[1]связь с ИТОГ ДЕНЬГИ 2024'!S10</f>
        <v>0</v>
      </c>
    </row>
    <row r="11" spans="1:13" ht="15.6" hidden="1">
      <c r="A11" s="11" t="s">
        <v>15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4">
        <f>D11-'[1]связь с ИТОГ ДЕНЬГИ 2024'!R11</f>
        <v>0</v>
      </c>
      <c r="I11" s="13">
        <f>G11-'[1]связь с ИТОГ ДЕНЬГИ 2024'!S11</f>
        <v>0</v>
      </c>
    </row>
    <row r="12" spans="1:13" ht="15.6">
      <c r="A12" s="11" t="s">
        <v>16</v>
      </c>
      <c r="B12" s="12">
        <v>1036</v>
      </c>
      <c r="C12" s="12">
        <v>1530</v>
      </c>
      <c r="D12" s="12">
        <v>2566</v>
      </c>
      <c r="E12" s="12">
        <v>1157100.244427124</v>
      </c>
      <c r="F12" s="12">
        <v>1708844.9555728761</v>
      </c>
      <c r="G12" s="12">
        <v>2865945.2</v>
      </c>
      <c r="H12" s="14">
        <f>D12-'[1]связь с ИТОГ ДЕНЬГИ 2024'!R12</f>
        <v>0</v>
      </c>
      <c r="I12" s="13">
        <f>G12-'[1]связь с ИТОГ ДЕНЬГИ 2024'!S12</f>
        <v>0</v>
      </c>
    </row>
    <row r="13" spans="1:13" ht="15.6">
      <c r="A13" s="11" t="s">
        <v>17</v>
      </c>
      <c r="B13" s="12">
        <v>5330</v>
      </c>
      <c r="C13" s="12">
        <v>7870</v>
      </c>
      <c r="D13" s="12">
        <v>13200</v>
      </c>
      <c r="E13" s="12">
        <v>2313220</v>
      </c>
      <c r="F13" s="12">
        <v>3415580</v>
      </c>
      <c r="G13" s="12">
        <v>5728800</v>
      </c>
      <c r="H13" s="14">
        <f>D13-'[1]связь с ИТОГ ДЕНЬГИ 2024'!R13</f>
        <v>0</v>
      </c>
      <c r="I13" s="13">
        <f>G13-'[1]связь с ИТОГ ДЕНЬГИ 2024'!S13</f>
        <v>0</v>
      </c>
    </row>
    <row r="14" spans="1:13" ht="31.2" hidden="1">
      <c r="A14" s="11" t="s">
        <v>18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4">
        <f>D14-'[1]связь с ИТОГ ДЕНЬГИ 2024'!R14</f>
        <v>0</v>
      </c>
      <c r="I14" s="13">
        <f>G14-'[1]связь с ИТОГ ДЕНЬГИ 2024'!S14</f>
        <v>0</v>
      </c>
    </row>
    <row r="15" spans="1:13" ht="15.6" hidden="1">
      <c r="A15" s="11"/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4">
        <f>D15-'[1]связь с ИТОГ ДЕНЬГИ 2024'!R15</f>
        <v>0</v>
      </c>
      <c r="I15" s="13">
        <f>G15-'[1]связь с ИТОГ ДЕНЬГИ 2024'!S15</f>
        <v>0</v>
      </c>
    </row>
    <row r="16" spans="1:13" ht="15.6" hidden="1">
      <c r="A16" s="11"/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4">
        <f>D16-'[1]связь с ИТОГ ДЕНЬГИ 2024'!R16</f>
        <v>0</v>
      </c>
      <c r="I16" s="13">
        <f>G16-'[1]связь с ИТОГ ДЕНЬГИ 2024'!S16</f>
        <v>0</v>
      </c>
    </row>
    <row r="17" spans="1:9">
      <c r="A17" s="15" t="s">
        <v>19</v>
      </c>
      <c r="B17" s="12">
        <v>71419</v>
      </c>
      <c r="C17" s="12">
        <v>109495</v>
      </c>
      <c r="D17" s="12">
        <v>180914</v>
      </c>
      <c r="E17" s="12">
        <v>80712677.64510645</v>
      </c>
      <c r="F17" s="12">
        <v>122208703.43398444</v>
      </c>
      <c r="G17" s="12">
        <v>202921381.07909089</v>
      </c>
      <c r="H17" s="14">
        <f>D17-'[1]связь с ИТОГ ДЕНЬГИ 2024'!R17</f>
        <v>0</v>
      </c>
      <c r="I17" s="13">
        <f>G17-'[1]связь с ИТОГ ДЕНЬГИ 2024'!S17</f>
        <v>0</v>
      </c>
    </row>
    <row r="18" spans="1:9" ht="15.6">
      <c r="A18" s="9" t="s">
        <v>20</v>
      </c>
      <c r="B18" s="12"/>
      <c r="C18" s="12"/>
      <c r="D18" s="12"/>
      <c r="E18" s="12"/>
      <c r="F18" s="12"/>
      <c r="G18" s="12"/>
      <c r="H18" s="14">
        <f>D18-'[1]связь с ИТОГ ДЕНЬГИ 2024'!R18</f>
        <v>0</v>
      </c>
      <c r="I18" s="13">
        <f>G18-'[1]связь с ИТОГ ДЕНЬГИ 2024'!S18</f>
        <v>0</v>
      </c>
    </row>
    <row r="19" spans="1:9" ht="15.6">
      <c r="A19" s="11" t="s">
        <v>21</v>
      </c>
      <c r="B19" s="12">
        <v>1518</v>
      </c>
      <c r="C19" s="12">
        <v>1832</v>
      </c>
      <c r="D19" s="12">
        <v>3350</v>
      </c>
      <c r="E19" s="12">
        <v>4029405.9349253732</v>
      </c>
      <c r="F19" s="12">
        <v>4862893.0650746273</v>
      </c>
      <c r="G19" s="12">
        <v>8892299</v>
      </c>
      <c r="H19" s="14">
        <f>D19-'[1]связь с ИТОГ ДЕНЬГИ 2024'!R19</f>
        <v>0</v>
      </c>
      <c r="I19" s="13">
        <f>G19-'[1]связь с ИТОГ ДЕНЬГИ 2024'!S19</f>
        <v>0</v>
      </c>
    </row>
    <row r="20" spans="1:9" ht="15.6" customHeight="1">
      <c r="A20" s="11" t="s">
        <v>22</v>
      </c>
      <c r="B20" s="12">
        <v>40251</v>
      </c>
      <c r="C20" s="12">
        <v>49778</v>
      </c>
      <c r="D20" s="12">
        <v>90029</v>
      </c>
      <c r="E20" s="12">
        <v>29295888.397845287</v>
      </c>
      <c r="F20" s="12">
        <v>36229925.533972889</v>
      </c>
      <c r="G20" s="12">
        <v>65525813.931818172</v>
      </c>
      <c r="H20" s="14">
        <f>D20-'[1]связь с ИТОГ ДЕНЬГИ 2024'!R20</f>
        <v>0</v>
      </c>
      <c r="I20" s="13">
        <f>G20-'[1]связь с ИТОГ ДЕНЬГИ 2024'!S20</f>
        <v>0</v>
      </c>
    </row>
    <row r="21" spans="1:9" ht="15.6" hidden="1">
      <c r="A21" s="11" t="s">
        <v>23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4">
        <f>D21-'[1]связь с ИТОГ ДЕНЬГИ 2024'!R21</f>
        <v>0</v>
      </c>
      <c r="I21" s="13">
        <f>G21-'[1]связь с ИТОГ ДЕНЬГИ 2024'!S21</f>
        <v>0</v>
      </c>
    </row>
    <row r="22" spans="1:9" ht="15.6">
      <c r="A22" s="11" t="s">
        <v>24</v>
      </c>
      <c r="B22" s="12">
        <v>5738</v>
      </c>
      <c r="C22" s="12">
        <v>6922</v>
      </c>
      <c r="D22" s="12">
        <v>12660</v>
      </c>
      <c r="E22" s="12">
        <v>2823615.7822059458</v>
      </c>
      <c r="F22" s="12">
        <v>3406251.0359758725</v>
      </c>
      <c r="G22" s="12">
        <v>6229866.8181818184</v>
      </c>
      <c r="H22" s="14">
        <f>D22-'[1]связь с ИТОГ ДЕНЬГИ 2024'!R22</f>
        <v>0</v>
      </c>
      <c r="I22" s="13">
        <f>G22-'[1]связь с ИТОГ ДЕНЬГИ 2024'!S22</f>
        <v>0</v>
      </c>
    </row>
    <row r="23" spans="1:9" ht="15.6">
      <c r="A23" s="11" t="s">
        <v>25</v>
      </c>
      <c r="B23" s="12">
        <v>7543</v>
      </c>
      <c r="C23" s="12">
        <v>9099</v>
      </c>
      <c r="D23" s="12">
        <v>16642</v>
      </c>
      <c r="E23" s="12">
        <v>3989313.2003173796</v>
      </c>
      <c r="F23" s="12">
        <v>4812244.5724098943</v>
      </c>
      <c r="G23" s="12">
        <v>8801557.7727272734</v>
      </c>
      <c r="H23" s="14">
        <f>D23-'[1]связь с ИТОГ ДЕНЬГИ 2024'!R23</f>
        <v>0</v>
      </c>
      <c r="I23" s="13">
        <f>G23-'[1]связь с ИТОГ ДЕНЬГИ 2024'!S23</f>
        <v>0</v>
      </c>
    </row>
    <row r="24" spans="1:9" ht="15.6">
      <c r="A24" s="11" t="s">
        <v>26</v>
      </c>
      <c r="B24" s="12">
        <v>9270</v>
      </c>
      <c r="C24" s="12">
        <v>11181</v>
      </c>
      <c r="D24" s="12">
        <v>20451</v>
      </c>
      <c r="E24" s="12">
        <v>5013408.3376345225</v>
      </c>
      <c r="F24" s="12">
        <v>6046916.7878200207</v>
      </c>
      <c r="G24" s="12">
        <v>11060325.125454543</v>
      </c>
      <c r="H24" s="14">
        <f>D24-'[1]связь с ИТОГ ДЕНЬГИ 2024'!R24</f>
        <v>0</v>
      </c>
      <c r="I24" s="13">
        <f>G24-'[1]связь с ИТОГ ДЕНЬГИ 2024'!S24</f>
        <v>0</v>
      </c>
    </row>
    <row r="25" spans="1:9" ht="15.6">
      <c r="A25" s="11" t="s">
        <v>27</v>
      </c>
      <c r="B25" s="12">
        <v>954</v>
      </c>
      <c r="C25" s="12">
        <v>1330</v>
      </c>
      <c r="D25" s="12">
        <v>2284</v>
      </c>
      <c r="E25" s="12">
        <v>743443.98445152049</v>
      </c>
      <c r="F25" s="12">
        <v>1036457.5464575705</v>
      </c>
      <c r="G25" s="12">
        <v>1779901.530909091</v>
      </c>
      <c r="H25" s="14">
        <f>D25-'[1]связь с ИТОГ ДЕНЬГИ 2024'!R25</f>
        <v>0</v>
      </c>
      <c r="I25" s="13">
        <f>G25-'[1]связь с ИТОГ ДЕНЬГИ 2024'!S25</f>
        <v>0</v>
      </c>
    </row>
    <row r="26" spans="1:9" ht="15.6">
      <c r="A26" s="11" t="s">
        <v>28</v>
      </c>
      <c r="B26" s="12">
        <v>276</v>
      </c>
      <c r="C26" s="12">
        <v>384</v>
      </c>
      <c r="D26" s="12">
        <v>660</v>
      </c>
      <c r="E26" s="12">
        <v>232327.72165289256</v>
      </c>
      <c r="F26" s="12">
        <v>323238.56925619836</v>
      </c>
      <c r="G26" s="12">
        <v>555566.29090909089</v>
      </c>
      <c r="H26" s="14">
        <f>D26-'[1]связь с ИТОГ ДЕНЬГИ 2024'!R26</f>
        <v>0</v>
      </c>
      <c r="I26" s="13">
        <f>G26-'[1]связь с ИТОГ ДЕНЬГИ 2024'!S26</f>
        <v>0</v>
      </c>
    </row>
    <row r="27" spans="1:9" ht="15.6">
      <c r="A27" s="11" t="s">
        <v>29</v>
      </c>
      <c r="B27" s="12">
        <v>230</v>
      </c>
      <c r="C27" s="12">
        <v>320</v>
      </c>
      <c r="D27" s="12">
        <v>550</v>
      </c>
      <c r="E27" s="12">
        <v>192362.80000000002</v>
      </c>
      <c r="F27" s="12">
        <v>267635.20000000001</v>
      </c>
      <c r="G27" s="12">
        <v>459998</v>
      </c>
      <c r="H27" s="14">
        <f>D27-'[1]связь с ИТОГ ДЕНЬГИ 2024'!R27</f>
        <v>0</v>
      </c>
      <c r="I27" s="13">
        <f>G27-'[1]связь с ИТОГ ДЕНЬГИ 2024'!S27</f>
        <v>0</v>
      </c>
    </row>
    <row r="28" spans="1:9" ht="31.2" hidden="1">
      <c r="A28" s="11" t="s">
        <v>30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4">
        <f>D28-'[1]связь с ИТОГ ДЕНЬГИ 2024'!R28</f>
        <v>0</v>
      </c>
      <c r="I28" s="13">
        <f>G28-'[1]связь с ИТОГ ДЕНЬГИ 2024'!S28</f>
        <v>0</v>
      </c>
    </row>
    <row r="29" spans="1:9" ht="15.6" hidden="1">
      <c r="A29" s="11" t="s">
        <v>31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4">
        <f>D29-'[1]связь с ИТОГ ДЕНЬГИ 2024'!R29</f>
        <v>0</v>
      </c>
      <c r="I29" s="13">
        <f>G29-'[1]связь с ИТОГ ДЕНЬГИ 2024'!S29</f>
        <v>0</v>
      </c>
    </row>
    <row r="30" spans="1:9" ht="15.6" hidden="1">
      <c r="A30" s="11" t="s">
        <v>32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4">
        <f>D30-'[1]связь с ИТОГ ДЕНЬГИ 2024'!R30</f>
        <v>0</v>
      </c>
      <c r="I30" s="13">
        <f>G30-'[1]связь с ИТОГ ДЕНЬГИ 2024'!S30</f>
        <v>0</v>
      </c>
    </row>
    <row r="31" spans="1:9" ht="15.6" hidden="1">
      <c r="A31" s="11" t="s">
        <v>33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4">
        <f>D31-'[1]связь с ИТОГ ДЕНЬГИ 2024'!R31</f>
        <v>0</v>
      </c>
      <c r="I31" s="13">
        <f>G31-'[1]связь с ИТОГ ДЕНЬГИ 2024'!S31</f>
        <v>0</v>
      </c>
    </row>
    <row r="32" spans="1:9" ht="15.6" hidden="1">
      <c r="A32" s="11" t="s">
        <v>34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4">
        <f>D32-'[1]связь с ИТОГ ДЕНЬГИ 2024'!R32</f>
        <v>0</v>
      </c>
      <c r="I32" s="13">
        <f>G32-'[1]связь с ИТОГ ДЕНЬГИ 2024'!S32</f>
        <v>0</v>
      </c>
    </row>
    <row r="33" spans="1:9" hidden="1">
      <c r="A33" s="17"/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4">
        <f>D33-'[1]связь с ИТОГ ДЕНЬГИ 2024'!R33</f>
        <v>0</v>
      </c>
      <c r="I33" s="13">
        <f>G33-'[1]связь с ИТОГ ДЕНЬГИ 2024'!S33</f>
        <v>0</v>
      </c>
    </row>
    <row r="34" spans="1:9" hidden="1">
      <c r="A34" s="17"/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4">
        <f>D34-'[1]связь с ИТОГ ДЕНЬГИ 2024'!R34</f>
        <v>0</v>
      </c>
      <c r="I34" s="13">
        <f>G34-'[1]связь с ИТОГ ДЕНЬГИ 2024'!S34</f>
        <v>0</v>
      </c>
    </row>
    <row r="35" spans="1:9" hidden="1">
      <c r="A35" s="17"/>
      <c r="B35" s="12">
        <v>0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4">
        <f>D35-'[1]связь с ИТОГ ДЕНЬГИ 2024'!R34</f>
        <v>0</v>
      </c>
      <c r="I35" s="13">
        <f>G35-'[1]связь с ИТОГ ДЕНЬГИ 2024'!S34</f>
        <v>0</v>
      </c>
    </row>
    <row r="36" spans="1:9">
      <c r="A36" s="15" t="s">
        <v>35</v>
      </c>
      <c r="B36" s="12">
        <v>65780</v>
      </c>
      <c r="C36" s="12">
        <v>80846</v>
      </c>
      <c r="D36" s="12">
        <v>146626</v>
      </c>
      <c r="E36" s="12">
        <v>46319766.159032926</v>
      </c>
      <c r="F36" s="12">
        <v>56985562.31096708</v>
      </c>
      <c r="G36" s="12">
        <v>103305328.46999998</v>
      </c>
      <c r="H36" s="14">
        <f>D36-'[1]связь с ИТОГ ДЕНЬГИ 2024'!R36</f>
        <v>0</v>
      </c>
      <c r="I36" s="13">
        <f>G36-'[1]связь с ИТОГ ДЕНЬГИ 2024'!S36</f>
        <v>0</v>
      </c>
    </row>
    <row r="37" spans="1:9" ht="15.6">
      <c r="A37" s="9" t="s">
        <v>36</v>
      </c>
      <c r="B37" s="12"/>
      <c r="C37" s="12"/>
      <c r="D37" s="12"/>
      <c r="E37" s="12"/>
      <c r="F37" s="12"/>
      <c r="G37" s="12"/>
      <c r="H37" s="14">
        <f>D37-'[1]связь с ИТОГ ДЕНЬГИ 2024'!R37</f>
        <v>0</v>
      </c>
      <c r="I37" s="13">
        <f>G37-'[1]связь с ИТОГ ДЕНЬГИ 2024'!S37</f>
        <v>0</v>
      </c>
    </row>
    <row r="38" spans="1:9" ht="15.6">
      <c r="A38" s="9" t="s">
        <v>37</v>
      </c>
      <c r="B38" s="12">
        <v>389</v>
      </c>
      <c r="C38" s="12">
        <v>1141</v>
      </c>
      <c r="D38" s="12">
        <v>1530</v>
      </c>
      <c r="E38" s="12">
        <v>276719.66175282234</v>
      </c>
      <c r="F38" s="12">
        <v>811663.58370172302</v>
      </c>
      <c r="G38" s="12">
        <v>1088383.2454545454</v>
      </c>
      <c r="H38" s="14">
        <f>D38-'[1]связь с ИТОГ ДЕНЬГИ 2024'!R38</f>
        <v>0</v>
      </c>
      <c r="I38" s="13">
        <f>G38-'[1]связь с ИТОГ ДЕНЬГИ 2024'!S38</f>
        <v>0</v>
      </c>
    </row>
    <row r="39" spans="1:9" ht="15.6">
      <c r="A39" s="9" t="s">
        <v>38</v>
      </c>
      <c r="B39" s="12">
        <v>21</v>
      </c>
      <c r="C39" s="12">
        <v>230</v>
      </c>
      <c r="D39" s="12">
        <v>251</v>
      </c>
      <c r="E39" s="12">
        <v>22246.82255704455</v>
      </c>
      <c r="F39" s="12">
        <v>243655.67562477363</v>
      </c>
      <c r="G39" s="12">
        <v>265902.49818181817</v>
      </c>
      <c r="H39" s="14">
        <f>D39-'[1]связь с ИТОГ ДЕНЬГИ 2024'!R39</f>
        <v>0</v>
      </c>
      <c r="I39" s="13">
        <f>G39-'[1]связь с ИТОГ ДЕНЬГИ 2024'!S39</f>
        <v>0</v>
      </c>
    </row>
    <row r="40" spans="1:9" ht="15.6">
      <c r="A40" s="9" t="s">
        <v>39</v>
      </c>
      <c r="B40" s="12">
        <v>295</v>
      </c>
      <c r="C40" s="12">
        <v>211</v>
      </c>
      <c r="D40" s="12">
        <v>506</v>
      </c>
      <c r="E40" s="12">
        <v>303840.03063241107</v>
      </c>
      <c r="F40" s="12">
        <v>217322.86936758892</v>
      </c>
      <c r="G40" s="12">
        <v>521162.9</v>
      </c>
      <c r="H40" s="14">
        <f>D40-'[1]связь с ИТОГ ДЕНЬГИ 2024'!R40</f>
        <v>0</v>
      </c>
      <c r="I40" s="13">
        <f>G40-'[1]связь с ИТОГ ДЕНЬГИ 2024'!S40</f>
        <v>0</v>
      </c>
    </row>
    <row r="41" spans="1:9" ht="15.6">
      <c r="A41" s="9" t="s">
        <v>40</v>
      </c>
      <c r="B41" s="12">
        <v>846</v>
      </c>
      <c r="C41" s="12">
        <v>654</v>
      </c>
      <c r="D41" s="12">
        <v>1500</v>
      </c>
      <c r="E41" s="12">
        <v>582518.93999999994</v>
      </c>
      <c r="F41" s="12">
        <v>450316.05999999994</v>
      </c>
      <c r="G41" s="12">
        <v>1032834.9999999999</v>
      </c>
      <c r="H41" s="14">
        <f>D41-'[1]связь с ИТОГ ДЕНЬГИ 2024'!R41</f>
        <v>0</v>
      </c>
      <c r="I41" s="13">
        <f>G41-'[1]связь с ИТОГ ДЕНЬГИ 2024'!S41</f>
        <v>0</v>
      </c>
    </row>
    <row r="42" spans="1:9" ht="15.6">
      <c r="A42" s="9" t="s">
        <v>41</v>
      </c>
      <c r="B42" s="12">
        <v>3</v>
      </c>
      <c r="C42" s="12">
        <v>75</v>
      </c>
      <c r="D42" s="12">
        <v>78</v>
      </c>
      <c r="E42" s="12">
        <v>2982.12</v>
      </c>
      <c r="F42" s="12">
        <v>74553</v>
      </c>
      <c r="G42" s="12">
        <v>77535.12</v>
      </c>
      <c r="H42" s="14">
        <f>D42-'[1]связь с ИТОГ ДЕНЬГИ 2024'!R42</f>
        <v>0</v>
      </c>
      <c r="I42" s="13">
        <f>G42-'[1]связь с ИТОГ ДЕНЬГИ 2024'!S42</f>
        <v>0</v>
      </c>
    </row>
    <row r="43" spans="1:9" ht="15.6">
      <c r="A43" s="9" t="s">
        <v>42</v>
      </c>
      <c r="B43" s="12">
        <v>74</v>
      </c>
      <c r="C43" s="12">
        <v>709</v>
      </c>
      <c r="D43" s="12">
        <v>783</v>
      </c>
      <c r="E43" s="12">
        <v>52328.310383141761</v>
      </c>
      <c r="F43" s="12">
        <v>501361.78461685817</v>
      </c>
      <c r="G43" s="12">
        <v>553690.09499999997</v>
      </c>
      <c r="H43" s="14">
        <f>D43-'[1]связь с ИТОГ ДЕНЬГИ 2024'!R43</f>
        <v>0</v>
      </c>
      <c r="I43" s="13">
        <f>G43-'[1]связь с ИТОГ ДЕНЬГИ 2024'!S43</f>
        <v>0</v>
      </c>
    </row>
    <row r="44" spans="1:9" ht="15.6">
      <c r="A44" s="9" t="s">
        <v>43</v>
      </c>
      <c r="B44" s="12">
        <v>10</v>
      </c>
      <c r="C44" s="12">
        <v>40</v>
      </c>
      <c r="D44" s="12">
        <v>50</v>
      </c>
      <c r="E44" s="12">
        <v>11932.168181818182</v>
      </c>
      <c r="F44" s="12">
        <v>47728.672727272729</v>
      </c>
      <c r="G44" s="12">
        <v>59660.840909090912</v>
      </c>
      <c r="H44" s="14">
        <f>D44-'[1]связь с ИТОГ ДЕНЬГИ 2024'!R44</f>
        <v>0</v>
      </c>
      <c r="I44" s="13">
        <f>G44-'[1]связь с ИТОГ ДЕНЬГИ 2024'!S44</f>
        <v>0</v>
      </c>
    </row>
    <row r="45" spans="1:9" ht="15.6">
      <c r="A45" s="9" t="s">
        <v>44</v>
      </c>
      <c r="B45" s="12">
        <v>97</v>
      </c>
      <c r="C45" s="12">
        <v>1593</v>
      </c>
      <c r="D45" s="12">
        <v>1690</v>
      </c>
      <c r="E45" s="12">
        <v>75759.716939214632</v>
      </c>
      <c r="F45" s="12">
        <v>1244177.6194244218</v>
      </c>
      <c r="G45" s="12">
        <v>1319937.3363636364</v>
      </c>
      <c r="H45" s="14">
        <f>D45-'[1]связь с ИТОГ ДЕНЬГИ 2024'!R45</f>
        <v>0</v>
      </c>
      <c r="I45" s="13">
        <f>G45-'[1]связь с ИТОГ ДЕНЬГИ 2024'!S45</f>
        <v>0</v>
      </c>
    </row>
    <row r="46" spans="1:9" ht="15.6">
      <c r="A46" s="9" t="s">
        <v>45</v>
      </c>
      <c r="B46" s="12">
        <v>31</v>
      </c>
      <c r="C46" s="12">
        <v>19</v>
      </c>
      <c r="D46" s="12">
        <v>50</v>
      </c>
      <c r="E46" s="12">
        <v>30815.239999999998</v>
      </c>
      <c r="F46" s="12">
        <v>18886.759999999998</v>
      </c>
      <c r="G46" s="12">
        <v>49702</v>
      </c>
      <c r="H46" s="14">
        <f>D46-'[1]связь с ИТОГ ДЕНЬГИ 2024'!R46</f>
        <v>0</v>
      </c>
      <c r="I46" s="13">
        <f>G46-'[1]связь с ИТОГ ДЕНЬГИ 2024'!S46</f>
        <v>0</v>
      </c>
    </row>
    <row r="47" spans="1:9" ht="15.6">
      <c r="A47" s="9" t="s">
        <v>46</v>
      </c>
      <c r="B47" s="12">
        <v>2</v>
      </c>
      <c r="C47" s="12">
        <v>68</v>
      </c>
      <c r="D47" s="12">
        <v>70</v>
      </c>
      <c r="E47" s="12">
        <v>1988.0800000000002</v>
      </c>
      <c r="F47" s="12">
        <v>67594.720000000001</v>
      </c>
      <c r="G47" s="12">
        <v>69582.8</v>
      </c>
      <c r="H47" s="14">
        <f>D47-'[1]связь с ИТОГ ДЕНЬГИ 2024'!R47</f>
        <v>0</v>
      </c>
      <c r="I47" s="13">
        <f>G47-'[1]связь с ИТОГ ДЕНЬГИ 2024'!S47</f>
        <v>0</v>
      </c>
    </row>
    <row r="48" spans="1:9" ht="15.6">
      <c r="A48" s="9" t="s">
        <v>47</v>
      </c>
      <c r="B48" s="12">
        <v>950</v>
      </c>
      <c r="C48" s="12">
        <v>798</v>
      </c>
      <c r="D48" s="12">
        <v>1748</v>
      </c>
      <c r="E48" s="12">
        <v>1530871.4352766799</v>
      </c>
      <c r="F48" s="12">
        <v>1285932.005632411</v>
      </c>
      <c r="G48" s="12">
        <v>2816803.4409090909</v>
      </c>
      <c r="H48" s="14">
        <f>D48-'[1]связь с ИТОГ ДЕНЬГИ 2024'!R48</f>
        <v>0</v>
      </c>
      <c r="I48" s="13">
        <f>G48-'[1]связь с ИТОГ ДЕНЬГИ 2024'!S48</f>
        <v>0</v>
      </c>
    </row>
    <row r="49" spans="1:9" ht="15.6">
      <c r="A49" s="9" t="s">
        <v>48</v>
      </c>
      <c r="B49" s="12">
        <v>6196</v>
      </c>
      <c r="C49" s="12">
        <v>27221</v>
      </c>
      <c r="D49" s="12">
        <v>33417</v>
      </c>
      <c r="E49" s="12">
        <v>3541631.8008040548</v>
      </c>
      <c r="F49" s="12">
        <v>15559515.695559584</v>
      </c>
      <c r="G49" s="12">
        <v>19101147.49636364</v>
      </c>
      <c r="H49" s="14">
        <f>D49-'[1]связь с ИТОГ ДЕНЬГИ 2024'!R49</f>
        <v>0</v>
      </c>
      <c r="I49" s="13">
        <f>G49-'[1]связь с ИТОГ ДЕНЬГИ 2024'!S49</f>
        <v>0</v>
      </c>
    </row>
    <row r="50" spans="1:9" ht="15.6">
      <c r="A50" s="9" t="s">
        <v>49</v>
      </c>
      <c r="B50" s="12">
        <v>70</v>
      </c>
      <c r="C50" s="12">
        <v>138</v>
      </c>
      <c r="D50" s="12">
        <v>208</v>
      </c>
      <c r="E50" s="12">
        <v>78646.525743006991</v>
      </c>
      <c r="F50" s="12">
        <v>155046.00789335664</v>
      </c>
      <c r="G50" s="12">
        <v>233692.53363636363</v>
      </c>
      <c r="H50" s="14">
        <f>D50-'[1]связь с ИТОГ ДЕНЬГИ 2024'!R50</f>
        <v>0</v>
      </c>
      <c r="I50" s="13">
        <f>G50-'[1]связь с ИТОГ ДЕНЬГИ 2024'!S50</f>
        <v>0</v>
      </c>
    </row>
    <row r="51" spans="1:9" ht="15.6">
      <c r="A51" s="9" t="s">
        <v>50</v>
      </c>
      <c r="B51" s="12">
        <v>1415</v>
      </c>
      <c r="C51" s="12">
        <v>11984</v>
      </c>
      <c r="D51" s="12">
        <v>13399</v>
      </c>
      <c r="E51" s="12">
        <v>840160.59861760389</v>
      </c>
      <c r="F51" s="12">
        <v>7115536.8295642147</v>
      </c>
      <c r="G51" s="12">
        <v>7955697.4281818187</v>
      </c>
      <c r="H51" s="14">
        <f>D51-'[1]связь с ИТОГ ДЕНЬГИ 2024'!R51</f>
        <v>0</v>
      </c>
      <c r="I51" s="13">
        <f>G51-'[1]связь с ИТОГ ДЕНЬГИ 2024'!S51</f>
        <v>0</v>
      </c>
    </row>
    <row r="52" spans="1:9" ht="15.6">
      <c r="A52" s="9" t="s">
        <v>51</v>
      </c>
      <c r="B52" s="12">
        <v>306</v>
      </c>
      <c r="C52" s="12">
        <v>527</v>
      </c>
      <c r="D52" s="12">
        <v>833</v>
      </c>
      <c r="E52" s="12">
        <v>233398.73487940629</v>
      </c>
      <c r="F52" s="12">
        <v>401964.48784786637</v>
      </c>
      <c r="G52" s="12">
        <v>635363.22272727266</v>
      </c>
      <c r="H52" s="14">
        <f>D52-'[1]связь с ИТОГ ДЕНЬГИ 2024'!R52</f>
        <v>0</v>
      </c>
      <c r="I52" s="13">
        <f>G52-'[1]связь с ИТОГ ДЕНЬГИ 2024'!S52</f>
        <v>0</v>
      </c>
    </row>
    <row r="53" spans="1:9" ht="15.6">
      <c r="A53" s="9" t="s">
        <v>52</v>
      </c>
      <c r="B53" s="12">
        <v>24</v>
      </c>
      <c r="C53" s="12">
        <v>241</v>
      </c>
      <c r="D53" s="12">
        <v>265</v>
      </c>
      <c r="E53" s="12">
        <v>25264.077365351623</v>
      </c>
      <c r="F53" s="12">
        <v>253693.44354373924</v>
      </c>
      <c r="G53" s="12">
        <v>278957.52090909088</v>
      </c>
      <c r="H53" s="14">
        <f>D53-'[1]связь с ИТОГ ДЕНЬГИ 2024'!R53</f>
        <v>0</v>
      </c>
      <c r="I53" s="13">
        <f>G53-'[1]связь с ИТОГ ДЕНЬГИ 2024'!S53</f>
        <v>0</v>
      </c>
    </row>
    <row r="54" spans="1:9" ht="15.6">
      <c r="A54" s="9" t="s">
        <v>53</v>
      </c>
      <c r="B54" s="12">
        <v>35</v>
      </c>
      <c r="C54" s="12">
        <v>15</v>
      </c>
      <c r="D54" s="12">
        <v>50</v>
      </c>
      <c r="E54" s="12">
        <v>41762.731818181819</v>
      </c>
      <c r="F54" s="12">
        <v>17898.313636363637</v>
      </c>
      <c r="G54" s="12">
        <v>59661.045454545456</v>
      </c>
      <c r="H54" s="14">
        <f>D54-'[1]связь с ИТОГ ДЕНЬГИ 2024'!R54</f>
        <v>0</v>
      </c>
      <c r="I54" s="13">
        <f>G54-'[1]связь с ИТОГ ДЕНЬГИ 2024'!S54</f>
        <v>0</v>
      </c>
    </row>
    <row r="55" spans="1:9" ht="15.6">
      <c r="A55" s="9" t="s">
        <v>54</v>
      </c>
      <c r="B55" s="12">
        <v>4195</v>
      </c>
      <c r="C55" s="12">
        <v>5573</v>
      </c>
      <c r="D55" s="12">
        <v>9768</v>
      </c>
      <c r="E55" s="12">
        <v>2555774.2321890588</v>
      </c>
      <c r="F55" s="12">
        <v>3395311.0359927593</v>
      </c>
      <c r="G55" s="12">
        <v>5951085.2681818176</v>
      </c>
      <c r="H55" s="14">
        <f>D55-'[1]связь с ИТОГ ДЕНЬГИ 2024'!R55</f>
        <v>0</v>
      </c>
      <c r="I55" s="13">
        <f>G55-'[1]связь с ИТОГ ДЕНЬГИ 2024'!S55</f>
        <v>0</v>
      </c>
    </row>
    <row r="56" spans="1:9" ht="15.6">
      <c r="A56" s="9" t="s">
        <v>55</v>
      </c>
      <c r="B56" s="12">
        <v>99</v>
      </c>
      <c r="C56" s="12">
        <v>898</v>
      </c>
      <c r="D56" s="12">
        <v>997</v>
      </c>
      <c r="E56" s="12">
        <v>88550.313671013035</v>
      </c>
      <c r="F56" s="12">
        <v>803213.95632898691</v>
      </c>
      <c r="G56" s="12">
        <v>891764.2699999999</v>
      </c>
      <c r="H56" s="14">
        <f>D56-'[1]связь с ИТОГ ДЕНЬГИ 2024'!R56</f>
        <v>0</v>
      </c>
      <c r="I56" s="13">
        <f>G56-'[1]связь с ИТОГ ДЕНЬГИ 2024'!S56</f>
        <v>0</v>
      </c>
    </row>
    <row r="57" spans="1:9" ht="15.6">
      <c r="A57" s="9" t="s">
        <v>56</v>
      </c>
      <c r="B57" s="12">
        <v>550</v>
      </c>
      <c r="C57" s="12">
        <v>396</v>
      </c>
      <c r="D57" s="12">
        <v>946</v>
      </c>
      <c r="E57" s="12">
        <v>403464.98625792807</v>
      </c>
      <c r="F57" s="12">
        <v>290494.79010570823</v>
      </c>
      <c r="G57" s="12">
        <v>693959.77636363637</v>
      </c>
      <c r="H57" s="14">
        <f>D57-'[1]связь с ИТОГ ДЕНЬГИ 2024'!R57</f>
        <v>0</v>
      </c>
      <c r="I57" s="13">
        <f>G57-'[1]связь с ИТОГ ДЕНЬГИ 2024'!S57</f>
        <v>0</v>
      </c>
    </row>
    <row r="58" spans="1:9" ht="15.6">
      <c r="A58" s="9" t="s">
        <v>57</v>
      </c>
      <c r="B58" s="12">
        <v>5</v>
      </c>
      <c r="C58" s="12">
        <v>5</v>
      </c>
      <c r="D58" s="12">
        <v>10</v>
      </c>
      <c r="E58" s="12">
        <v>5966.1045454545456</v>
      </c>
      <c r="F58" s="12">
        <v>5966.1045454545456</v>
      </c>
      <c r="G58" s="12">
        <v>11932.209090909091</v>
      </c>
      <c r="H58" s="14">
        <f>D58-'[1]связь с ИТОГ ДЕНЬГИ 2024'!R58</f>
        <v>0</v>
      </c>
      <c r="I58" s="13">
        <f>G58-'[1]связь с ИТОГ ДЕНЬГИ 2024'!S58</f>
        <v>0</v>
      </c>
    </row>
    <row r="59" spans="1:9" ht="15.6">
      <c r="A59" s="9" t="s">
        <v>58</v>
      </c>
      <c r="B59" s="12">
        <v>124</v>
      </c>
      <c r="C59" s="12">
        <v>31</v>
      </c>
      <c r="D59" s="12">
        <v>155</v>
      </c>
      <c r="E59" s="12">
        <v>139456.06254545454</v>
      </c>
      <c r="F59" s="12">
        <v>34864.015636363634</v>
      </c>
      <c r="G59" s="12">
        <v>174320.07818181819</v>
      </c>
      <c r="H59" s="14">
        <f>D59-'[1]связь с ИТОГ ДЕНЬГИ 2024'!R59</f>
        <v>0</v>
      </c>
      <c r="I59" s="13">
        <f>G59-'[1]связь с ИТОГ ДЕНЬГИ 2024'!S59</f>
        <v>0</v>
      </c>
    </row>
    <row r="60" spans="1:9" ht="15.6">
      <c r="A60" s="9" t="s">
        <v>59</v>
      </c>
      <c r="B60" s="12">
        <v>76</v>
      </c>
      <c r="C60" s="12">
        <v>134</v>
      </c>
      <c r="D60" s="12">
        <v>210</v>
      </c>
      <c r="E60" s="12">
        <v>79151.26597402597</v>
      </c>
      <c r="F60" s="12">
        <v>139556.17948051947</v>
      </c>
      <c r="G60" s="12">
        <v>218707.44545454544</v>
      </c>
      <c r="H60" s="14">
        <f>D60-'[1]связь с ИТОГ ДЕНЬГИ 2024'!R60</f>
        <v>0</v>
      </c>
      <c r="I60" s="13">
        <f>G60-'[1]связь с ИТОГ ДЕНЬГИ 2024'!S60</f>
        <v>0</v>
      </c>
    </row>
    <row r="61" spans="1:9" ht="15.6">
      <c r="A61" s="9" t="s">
        <v>60</v>
      </c>
      <c r="B61" s="12">
        <v>202</v>
      </c>
      <c r="C61" s="12">
        <v>198</v>
      </c>
      <c r="D61" s="12">
        <v>400</v>
      </c>
      <c r="E61" s="12">
        <v>155563.25295454546</v>
      </c>
      <c r="F61" s="12">
        <v>152482.79250000001</v>
      </c>
      <c r="G61" s="12">
        <v>308046.04545454547</v>
      </c>
      <c r="H61" s="14">
        <f>D61-'[1]связь с ИТОГ ДЕНЬГИ 2024'!R61</f>
        <v>0</v>
      </c>
      <c r="I61" s="13">
        <f>G61-'[1]связь с ИТОГ ДЕНЬГИ 2024'!S61</f>
        <v>0</v>
      </c>
    </row>
    <row r="62" spans="1:9">
      <c r="A62" s="15" t="s">
        <v>61</v>
      </c>
      <c r="B62" s="12">
        <v>16015</v>
      </c>
      <c r="C62" s="12">
        <v>52899</v>
      </c>
      <c r="D62" s="12">
        <v>68914</v>
      </c>
      <c r="E62" s="12">
        <v>11080793.21308822</v>
      </c>
      <c r="F62" s="12">
        <v>33288736.403729964</v>
      </c>
      <c r="G62" s="12">
        <v>44369529.616818182</v>
      </c>
      <c r="H62" s="14">
        <f>D62-'[1]связь с ИТОГ ДЕНЬГИ 2024'!R62</f>
        <v>0</v>
      </c>
      <c r="I62" s="13">
        <f>G62-'[1]связь с ИТОГ ДЕНЬГИ 2024'!S62</f>
        <v>0</v>
      </c>
    </row>
    <row r="63" spans="1:9" ht="15.6">
      <c r="A63" s="9" t="s">
        <v>62</v>
      </c>
      <c r="B63" s="12"/>
      <c r="C63" s="12"/>
      <c r="D63" s="12"/>
      <c r="E63" s="12"/>
      <c r="F63" s="12"/>
      <c r="G63" s="12"/>
      <c r="H63" s="14">
        <f>D63-'[1]связь с ИТОГ ДЕНЬГИ 2024'!R63</f>
        <v>0</v>
      </c>
      <c r="I63" s="13">
        <f>G63-'[1]связь с ИТОГ ДЕНЬГИ 2024'!S63</f>
        <v>0</v>
      </c>
    </row>
    <row r="64" spans="1:9" ht="15.6">
      <c r="A64" s="18" t="s">
        <v>63</v>
      </c>
      <c r="B64" s="12">
        <v>565</v>
      </c>
      <c r="C64" s="12">
        <v>835</v>
      </c>
      <c r="D64" s="12">
        <v>1400</v>
      </c>
      <c r="E64" s="12">
        <v>480102.69642857148</v>
      </c>
      <c r="F64" s="12">
        <v>709532.30357142864</v>
      </c>
      <c r="G64" s="12">
        <v>1189635</v>
      </c>
      <c r="H64" s="14">
        <f>D64-'[1]связь с ИТОГ ДЕНЬГИ 2024'!R64</f>
        <v>0</v>
      </c>
      <c r="I64" s="13">
        <f>G64-'[1]связь с ИТОГ ДЕНЬГИ 2024'!S64</f>
        <v>0</v>
      </c>
    </row>
    <row r="65" spans="1:9" ht="15.6" hidden="1">
      <c r="A65" s="19" t="s">
        <v>64</v>
      </c>
      <c r="B65" s="12">
        <v>0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4">
        <f>D65-'[1]связь с ИТОГ ДЕНЬГИ 2024'!R65</f>
        <v>0</v>
      </c>
      <c r="I65" s="13">
        <f>G65-'[1]связь с ИТОГ ДЕНЬГИ 2024'!S65</f>
        <v>0</v>
      </c>
    </row>
    <row r="66" spans="1:9" ht="15.6">
      <c r="A66" s="19" t="s">
        <v>65</v>
      </c>
      <c r="B66" s="12">
        <v>6129</v>
      </c>
      <c r="C66" s="12">
        <v>9049</v>
      </c>
      <c r="D66" s="12">
        <v>15178</v>
      </c>
      <c r="E66" s="12">
        <v>38550604.815100603</v>
      </c>
      <c r="F66" s="12">
        <v>56916499.18489939</v>
      </c>
      <c r="G66" s="12">
        <v>95467104</v>
      </c>
      <c r="H66" s="14">
        <f>D66-'[1]связь с ИТОГ ДЕНЬГИ 2024'!R66</f>
        <v>0.3999999999996362</v>
      </c>
      <c r="I66" s="13">
        <f>G66-'[1]связь с ИТОГ ДЕНЬГИ 2024'!S66</f>
        <v>0</v>
      </c>
    </row>
    <row r="67" spans="1:9" ht="15.6">
      <c r="A67" s="19" t="s">
        <v>66</v>
      </c>
      <c r="B67" s="12">
        <v>2733</v>
      </c>
      <c r="C67" s="12">
        <v>4035</v>
      </c>
      <c r="D67" s="12">
        <v>6768</v>
      </c>
      <c r="E67" s="12">
        <v>16710635.140155351</v>
      </c>
      <c r="F67" s="12">
        <v>24671574.38365417</v>
      </c>
      <c r="G67" s="12">
        <v>41382209.523809522</v>
      </c>
      <c r="H67" s="14">
        <f>D67-'[1]связь с ИТОГ ДЕНЬГИ 2024'!R67</f>
        <v>0</v>
      </c>
      <c r="I67" s="13">
        <f>G67-'[1]связь с ИТОГ ДЕНЬГИ 2024'!S67</f>
        <v>0</v>
      </c>
    </row>
    <row r="68" spans="1:9" ht="15.6">
      <c r="A68" s="19" t="s">
        <v>67</v>
      </c>
      <c r="B68" s="12">
        <v>816</v>
      </c>
      <c r="C68" s="12">
        <v>1204</v>
      </c>
      <c r="D68" s="12">
        <v>2020</v>
      </c>
      <c r="E68" s="12">
        <v>3390744.9980198024</v>
      </c>
      <c r="F68" s="12">
        <v>5003011.0019801985</v>
      </c>
      <c r="G68" s="12">
        <v>8393756</v>
      </c>
      <c r="H68" s="14">
        <f>D68-'[1]связь с ИТОГ ДЕНЬГИ 2024'!R68</f>
        <v>0</v>
      </c>
      <c r="I68" s="13">
        <f>G68-'[1]связь с ИТОГ ДЕНЬГИ 2024'!S68</f>
        <v>0</v>
      </c>
    </row>
    <row r="69" spans="1:9" ht="15.6">
      <c r="A69" s="11" t="s">
        <v>68</v>
      </c>
      <c r="B69" s="12">
        <v>250</v>
      </c>
      <c r="C69" s="12">
        <v>395</v>
      </c>
      <c r="D69" s="12">
        <v>645</v>
      </c>
      <c r="E69" s="12">
        <v>70110.465116279069</v>
      </c>
      <c r="F69" s="12">
        <v>110774.53488372093</v>
      </c>
      <c r="G69" s="12">
        <v>180885</v>
      </c>
      <c r="H69" s="14">
        <f>D69-'[1]связь с ИТОГ ДЕНЬГИ 2024'!R69</f>
        <v>0</v>
      </c>
      <c r="I69" s="13">
        <f>G69-'[1]связь с ИТОГ ДЕНЬГИ 2024'!S69</f>
        <v>0</v>
      </c>
    </row>
    <row r="70" spans="1:9" ht="15.6" hidden="1">
      <c r="A70" s="11" t="s">
        <v>69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4">
        <f>D70-'[1]связь с ИТОГ ДЕНЬГИ 2024'!R70</f>
        <v>0</v>
      </c>
      <c r="I70" s="13">
        <f>G70-'[1]связь с ИТОГ ДЕНЬГИ 2024'!S70</f>
        <v>0</v>
      </c>
    </row>
    <row r="71" spans="1:9" ht="15.6" hidden="1">
      <c r="A71" s="11" t="s">
        <v>70</v>
      </c>
      <c r="B71" s="12">
        <v>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4">
        <f>D71-'[1]связь с ИТОГ ДЕНЬГИ 2024'!R71</f>
        <v>0</v>
      </c>
      <c r="I71" s="13">
        <f>G71-'[1]связь с ИТОГ ДЕНЬГИ 2024'!S71</f>
        <v>0</v>
      </c>
    </row>
    <row r="72" spans="1:9" ht="15.6" hidden="1">
      <c r="A72" s="19" t="s">
        <v>71</v>
      </c>
      <c r="B72" s="12">
        <v>0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4">
        <f>D72-'[1]связь с ИТОГ ДЕНЬГИ 2024'!R72</f>
        <v>0</v>
      </c>
      <c r="I72" s="13">
        <f>G72-'[1]связь с ИТОГ ДЕНЬГИ 2024'!S72</f>
        <v>0</v>
      </c>
    </row>
    <row r="73" spans="1:9" ht="15.6">
      <c r="A73" s="11" t="s">
        <v>72</v>
      </c>
      <c r="B73" s="12">
        <v>213</v>
      </c>
      <c r="C73" s="12">
        <v>337</v>
      </c>
      <c r="D73" s="12">
        <v>550</v>
      </c>
      <c r="E73" s="12">
        <v>878323.7018181819</v>
      </c>
      <c r="F73" s="12">
        <v>1389648.2981818183</v>
      </c>
      <c r="G73" s="12">
        <v>2267972</v>
      </c>
      <c r="H73" s="14">
        <f>D73-'[1]связь с ИТОГ ДЕНЬГИ 2024'!R73</f>
        <v>0</v>
      </c>
      <c r="I73" s="13">
        <f>G73-'[1]связь с ИТОГ ДЕНЬГИ 2024'!S73</f>
        <v>0</v>
      </c>
    </row>
    <row r="74" spans="1:9" ht="15.6" hidden="1">
      <c r="A74" s="11" t="s">
        <v>73</v>
      </c>
      <c r="B74" s="12">
        <v>0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4">
        <f>D74-'[1]связь с ИТОГ ДЕНЬГИ 2024'!R74</f>
        <v>0</v>
      </c>
      <c r="I74" s="13">
        <f>G74-'[1]связь с ИТОГ ДЕНЬГИ 2024'!S74</f>
        <v>0</v>
      </c>
    </row>
    <row r="75" spans="1:9" ht="15.6" hidden="1">
      <c r="A75" s="11" t="s">
        <v>74</v>
      </c>
      <c r="B75" s="12">
        <v>0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4">
        <f>D75-'[1]связь с ИТОГ ДЕНЬГИ 2024'!R75</f>
        <v>0</v>
      </c>
      <c r="I75" s="13">
        <f>G75-'[1]связь с ИТОГ ДЕНЬГИ 2024'!S75</f>
        <v>0</v>
      </c>
    </row>
    <row r="76" spans="1:9" ht="15.6">
      <c r="A76" s="11" t="s">
        <v>75</v>
      </c>
      <c r="B76" s="12">
        <v>363</v>
      </c>
      <c r="C76" s="12">
        <v>537</v>
      </c>
      <c r="D76" s="12">
        <v>900</v>
      </c>
      <c r="E76" s="12">
        <v>12800654.130000001</v>
      </c>
      <c r="F76" s="12">
        <v>18936504.870000001</v>
      </c>
      <c r="G76" s="12">
        <v>31737159</v>
      </c>
      <c r="H76" s="14">
        <f>D76-'[1]связь с ИТОГ ДЕНЬГИ 2024'!R76</f>
        <v>0</v>
      </c>
      <c r="I76" s="13">
        <f>G76-'[1]связь с ИТОГ ДЕНЬГИ 2024'!S76</f>
        <v>0</v>
      </c>
    </row>
    <row r="77" spans="1:9" ht="15.6">
      <c r="A77" s="11" t="s">
        <v>76</v>
      </c>
      <c r="B77" s="12">
        <v>7210</v>
      </c>
      <c r="C77" s="12">
        <v>10646</v>
      </c>
      <c r="D77" s="12">
        <v>17856</v>
      </c>
      <c r="E77" s="12">
        <v>45350900</v>
      </c>
      <c r="F77" s="12">
        <v>66963340</v>
      </c>
      <c r="G77" s="12">
        <v>112314240</v>
      </c>
      <c r="H77" s="14">
        <f>D77-'[1]связь с ИТОГ ДЕНЬГИ 2024'!R77</f>
        <v>0</v>
      </c>
      <c r="I77" s="13">
        <f>G77-'[1]связь с ИТОГ ДЕНЬГИ 2024'!S77</f>
        <v>0</v>
      </c>
    </row>
    <row r="78" spans="1:9" ht="15.6">
      <c r="A78" s="11" t="s">
        <v>77</v>
      </c>
      <c r="B78" s="12">
        <v>108</v>
      </c>
      <c r="C78" s="12">
        <v>159</v>
      </c>
      <c r="D78" s="12">
        <v>267</v>
      </c>
      <c r="E78" s="12">
        <v>956285.39325842704</v>
      </c>
      <c r="F78" s="12">
        <v>1407864.6067415732</v>
      </c>
      <c r="G78" s="12">
        <v>2364150</v>
      </c>
      <c r="H78" s="14">
        <f>D78-'[1]связь с ИТОГ ДЕНЬГИ 2024'!R78</f>
        <v>0</v>
      </c>
      <c r="I78" s="13">
        <f>G78-'[1]связь с ИТОГ ДЕНЬГИ 2024'!S78</f>
        <v>0</v>
      </c>
    </row>
    <row r="79" spans="1:9" ht="15.6">
      <c r="A79" s="11" t="s">
        <v>78</v>
      </c>
      <c r="B79" s="12">
        <v>84</v>
      </c>
      <c r="C79" s="12">
        <v>123</v>
      </c>
      <c r="D79" s="12">
        <v>207</v>
      </c>
      <c r="E79" s="12">
        <v>757582.6086956521</v>
      </c>
      <c r="F79" s="12">
        <v>1109317.3913043477</v>
      </c>
      <c r="G79" s="12">
        <v>1866899.9999999998</v>
      </c>
      <c r="H79" s="14">
        <f>D79-'[1]связь с ИТОГ ДЕНЬГИ 2024'!R79</f>
        <v>0</v>
      </c>
      <c r="I79" s="13">
        <f>G79-'[1]связь с ИТОГ ДЕНЬГИ 2024'!S79</f>
        <v>0</v>
      </c>
    </row>
    <row r="80" spans="1:9" ht="15.6" hidden="1">
      <c r="A80" s="27" t="s">
        <v>79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4">
        <f>D80-'[1]связь с ИТОГ ДЕНЬГИ 2024'!R80</f>
        <v>0</v>
      </c>
      <c r="I80" s="13">
        <f>G80-'[1]связь с ИТОГ ДЕНЬГИ 2024'!S80</f>
        <v>0</v>
      </c>
    </row>
    <row r="81" spans="1:9" ht="15.6">
      <c r="A81" s="27" t="s">
        <v>80</v>
      </c>
      <c r="B81" s="12">
        <v>79</v>
      </c>
      <c r="C81" s="12">
        <v>116</v>
      </c>
      <c r="D81" s="12">
        <v>195</v>
      </c>
      <c r="E81" s="12">
        <v>609819.23076923075</v>
      </c>
      <c r="F81" s="12">
        <v>895430.76923076925</v>
      </c>
      <c r="G81" s="12">
        <v>1505250</v>
      </c>
      <c r="H81" s="14">
        <f>D81-'[1]связь с ИТОГ ДЕНЬГИ 2024'!R81</f>
        <v>0</v>
      </c>
      <c r="I81" s="13">
        <f>G81-'[1]связь с ИТОГ ДЕНЬГИ 2024'!S81</f>
        <v>0</v>
      </c>
    </row>
    <row r="82" spans="1:9" ht="15.6">
      <c r="A82" s="27" t="s">
        <v>81</v>
      </c>
      <c r="B82" s="12">
        <v>785</v>
      </c>
      <c r="C82" s="12">
        <v>1160</v>
      </c>
      <c r="D82" s="12">
        <v>1945</v>
      </c>
      <c r="E82" s="12">
        <v>3297876.2133676093</v>
      </c>
      <c r="F82" s="12">
        <v>4873294.7866323907</v>
      </c>
      <c r="G82" s="12">
        <v>8171171</v>
      </c>
      <c r="H82" s="14">
        <f>D82-'[1]связь с ИТОГ ДЕНЬГИ 2024'!R82</f>
        <v>0</v>
      </c>
      <c r="I82" s="13">
        <f>G82-'[1]связь с ИТОГ ДЕНЬГИ 2024'!S82</f>
        <v>0</v>
      </c>
    </row>
    <row r="83" spans="1:9" ht="15.6" hidden="1">
      <c r="A83" s="28" t="s">
        <v>82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4">
        <f>D83-'[1]связь с ИТОГ ДЕНЬГИ 2024'!R83</f>
        <v>0</v>
      </c>
      <c r="I83" s="13">
        <f>G83-'[1]связь с ИТОГ ДЕНЬГИ 2024'!S83</f>
        <v>0</v>
      </c>
    </row>
    <row r="84" spans="1:9" ht="15.6">
      <c r="A84" s="28" t="s">
        <v>83</v>
      </c>
      <c r="B84" s="12">
        <v>81</v>
      </c>
      <c r="C84" s="12">
        <v>119</v>
      </c>
      <c r="D84" s="12">
        <v>200</v>
      </c>
      <c r="E84" s="12">
        <v>2856344.31</v>
      </c>
      <c r="F84" s="12">
        <v>4196357.6900000004</v>
      </c>
      <c r="G84" s="12">
        <v>7052702</v>
      </c>
      <c r="H84" s="14">
        <f>D84-'[1]связь с ИТОГ ДЕНЬГИ 2024'!R84</f>
        <v>0</v>
      </c>
      <c r="I84" s="13">
        <f>G84-'[1]связь с ИТОГ ДЕНЬГИ 2024'!S84</f>
        <v>0</v>
      </c>
    </row>
    <row r="85" spans="1:9" ht="15.6" hidden="1">
      <c r="A85" s="28" t="s">
        <v>84</v>
      </c>
      <c r="B85" s="12">
        <v>0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4">
        <f>D85-'[1]связь с ИТОГ ДЕНЬГИ 2024'!R85</f>
        <v>0</v>
      </c>
      <c r="I85" s="13">
        <f>G85-'[1]связь с ИТОГ ДЕНЬГИ 2024'!S85</f>
        <v>0</v>
      </c>
    </row>
    <row r="86" spans="1:9" ht="15.6" hidden="1">
      <c r="A86" s="28" t="s">
        <v>85</v>
      </c>
      <c r="B86" s="12">
        <v>0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4">
        <f>D86-'[1]связь с ИТОГ ДЕНЬГИ 2024'!R86</f>
        <v>0</v>
      </c>
      <c r="I86" s="13">
        <f>G86-'[1]связь с ИТОГ ДЕНЬГИ 2024'!S86</f>
        <v>0</v>
      </c>
    </row>
    <row r="87" spans="1:9" ht="15.6" hidden="1">
      <c r="A87" s="28" t="s">
        <v>86</v>
      </c>
      <c r="B87" s="12">
        <v>0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4">
        <f>D87-'[1]связь с ИТОГ ДЕНЬГИ 2024'!R87</f>
        <v>0</v>
      </c>
      <c r="I87" s="13">
        <f>G87-'[1]связь с ИТОГ ДЕНЬГИ 2024'!S87</f>
        <v>0</v>
      </c>
    </row>
    <row r="88" spans="1:9" ht="15.6" hidden="1">
      <c r="A88" s="28" t="s">
        <v>87</v>
      </c>
      <c r="B88" s="12">
        <v>0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4">
        <f>D88-'[1]связь с ИТОГ ДЕНЬГИ 2024'!R88</f>
        <v>0</v>
      </c>
      <c r="I88" s="13">
        <f>G88-'[1]связь с ИТОГ ДЕНЬГИ 2024'!S88</f>
        <v>0</v>
      </c>
    </row>
    <row r="89" spans="1:9" ht="15.6" hidden="1">
      <c r="A89" s="28" t="s">
        <v>88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4">
        <f>D89-'[1]связь с ИТОГ ДЕНЬГИ 2024'!R89</f>
        <v>0</v>
      </c>
      <c r="I89" s="13">
        <f>G89-'[1]связь с ИТОГ ДЕНЬГИ 2024'!S89</f>
        <v>0</v>
      </c>
    </row>
    <row r="90" spans="1:9" ht="15.6" hidden="1">
      <c r="A90" s="28" t="s">
        <v>89</v>
      </c>
      <c r="B90" s="12">
        <v>0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4">
        <f>D90-'[1]связь с ИТОГ ДЕНЬГИ 2024'!R90</f>
        <v>0</v>
      </c>
      <c r="I90" s="13">
        <f>G90-'[1]связь с ИТОГ ДЕНЬГИ 2024'!S90</f>
        <v>0</v>
      </c>
    </row>
    <row r="91" spans="1:9" ht="15.6" hidden="1">
      <c r="A91" s="28" t="s">
        <v>90</v>
      </c>
      <c r="B91" s="12">
        <v>0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4">
        <f>D91-'[1]связь с ИТОГ ДЕНЬГИ 2024'!R91</f>
        <v>0</v>
      </c>
      <c r="I91" s="13">
        <f>G91-'[1]связь с ИТОГ ДЕНЬГИ 2024'!S91</f>
        <v>0</v>
      </c>
    </row>
    <row r="92" spans="1:9">
      <c r="A92" s="15" t="s">
        <v>91</v>
      </c>
      <c r="B92" s="12">
        <v>19416</v>
      </c>
      <c r="C92" s="12">
        <v>28715</v>
      </c>
      <c r="D92" s="12">
        <v>48131</v>
      </c>
      <c r="E92" s="12">
        <v>126709983.70272972</v>
      </c>
      <c r="F92" s="12">
        <v>187183149.82107982</v>
      </c>
      <c r="G92" s="12">
        <v>313893133.52380955</v>
      </c>
      <c r="H92" s="14">
        <f>D92-'[1]связь с ИТОГ ДЕНЬГИ 2024'!R92</f>
        <v>0.40000000000145519</v>
      </c>
      <c r="I92" s="13">
        <f>G92-'[1]связь с ИТОГ ДЕНЬГИ 2024'!S92</f>
        <v>0</v>
      </c>
    </row>
    <row r="93" spans="1:9">
      <c r="A93" s="15" t="s">
        <v>92</v>
      </c>
      <c r="B93" s="12">
        <v>172630</v>
      </c>
      <c r="C93" s="12">
        <v>271955</v>
      </c>
      <c r="D93" s="12">
        <v>444585</v>
      </c>
      <c r="E93" s="12">
        <v>264823220.71995729</v>
      </c>
      <c r="F93" s="12">
        <v>399666151.96976131</v>
      </c>
      <c r="G93" s="12">
        <v>664489372.6897186</v>
      </c>
      <c r="H93" s="14">
        <f>D93-'[1]связь с ИТОГ ДЕНЬГИ 2024'!R93</f>
        <v>0.40000000002328306</v>
      </c>
      <c r="I93" s="13">
        <f>G93-'[1]связь с ИТОГ ДЕНЬГИ 2024'!S93</f>
        <v>0</v>
      </c>
    </row>
    <row r="94" spans="1:9" ht="15.6" hidden="1">
      <c r="A94" s="22"/>
      <c r="D94" s="23">
        <f>'[1]связь с ИТОГ ДЕНЬГИ 2024'!R93</f>
        <v>444584.6</v>
      </c>
      <c r="G94" s="23">
        <f>'[1]связь с ИТОГ ДЕНЬГИ 2024'!S93</f>
        <v>664489372.68971872</v>
      </c>
    </row>
    <row r="95" spans="1:9" hidden="1">
      <c r="D95" s="23">
        <f>D93-D94</f>
        <v>0.40000000002328306</v>
      </c>
      <c r="G95" s="23">
        <f>G93-G94</f>
        <v>0</v>
      </c>
    </row>
    <row r="96" spans="1:9" hidden="1"/>
    <row r="97" hidden="1"/>
    <row r="98" hidden="1"/>
    <row r="99" hidden="1"/>
  </sheetData>
  <mergeCells count="1">
    <mergeCell ref="A2:A4"/>
  </mergeCells>
  <pageMargins left="0.9055118110236221" right="0.11811023622047245" top="0.74803149606299213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амб.помощь ПРОФИЛАКТИКА</vt:lpstr>
      <vt:lpstr>УСЛУГИ</vt:lpstr>
      <vt:lpstr>'амб.помощь ПРОФИЛАКТИКА'!Область_печати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2024-07-31T12:43:19Z</cp:lastPrinted>
  <dcterms:created xsi:type="dcterms:W3CDTF">2024-04-02T04:37:42Z</dcterms:created>
  <dcterms:modified xsi:type="dcterms:W3CDTF">2024-07-31T12:43:45Z</dcterms:modified>
</cp:coreProperties>
</file>