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/>
  </bookViews>
  <sheets>
    <sheet name="Диспансеризация репродукт здор" sheetId="1" r:id="rId1"/>
  </sheets>
  <externalReferences>
    <externalReference r:id="rId2"/>
  </externalReferences>
  <definedNames>
    <definedName name="_xlnm.Print_Area" localSheetId="0">'Диспансеризация репродукт здор'!$A$1:$B$35</definedName>
  </definedNames>
  <calcPr calcId="125725"/>
</workbook>
</file>

<file path=xl/calcChain.xml><?xml version="1.0" encoding="utf-8"?>
<calcChain xmlns="http://schemas.openxmlformats.org/spreadsheetml/2006/main">
  <c r="B30" i="1"/>
  <c r="B24"/>
  <c r="B21"/>
  <c r="B12"/>
  <c r="B16" s="1"/>
  <c r="B18" s="1"/>
</calcChain>
</file>

<file path=xl/sharedStrings.xml><?xml version="1.0" encoding="utf-8"?>
<sst xmlns="http://schemas.openxmlformats.org/spreadsheetml/2006/main" count="34" uniqueCount="33">
  <si>
    <t>Тарифы на услуги при проведении диспансеризации взрослого населения репродуктивного возраста по оценке репродуктивного здоровья</t>
  </si>
  <si>
    <t>Наименование услуги</t>
  </si>
  <si>
    <t>Тариф 2024</t>
  </si>
  <si>
    <t>1 этап</t>
  </si>
  <si>
    <t>Женщины</t>
  </si>
  <si>
    <t>Пальпация молочных желез</t>
  </si>
  <si>
    <t>Прием (осмотр, консультация) врача акушера-гинеколога (анкетирование, осмотр в зеркалах, забор материала, бимануальное влагалищное исследование, индивидуальное консультирование)</t>
  </si>
  <si>
    <t>Цитологическое исследование микропрепарата с шейки матки и цервикального канала с окрашиванием по Папаникалау/Жидкостное цитологическое исследование микропрепарата шейки матки</t>
  </si>
  <si>
    <t>Микроскопическое исследование влагалищных мазков</t>
  </si>
  <si>
    <t>Итого комплексное посещение женщин 30-49 лет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</si>
  <si>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 (18-29 лет)</t>
  </si>
  <si>
    <t>Итого комплексное посещение женщин 18-29 лет</t>
  </si>
  <si>
    <t xml:space="preserve">Мужчины </t>
  </si>
  <si>
    <t xml:space="preserve">Прием (осмотр) врачом-урологом или хирургом после подготовки по вопросам репродуктивного здоровья у мужчин) </t>
  </si>
  <si>
    <t>Итого комплексное посещение мужчин 18-49 лет</t>
  </si>
  <si>
    <t>2 этап по показаниям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</si>
  <si>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 (30-49 лет)</t>
  </si>
  <si>
    <t>Определение ДНК вирусов папилломы человека высокого канцерогенного риска в отделяемом (соскобе) из цервикального канала методом ПЦР (1 раз в 5 лет: 30,35,40,45 лет)</t>
  </si>
  <si>
    <t xml:space="preserve">Ультразвуковое исследование органов малого таза </t>
  </si>
  <si>
    <t>Ультразвуковое исследование молочных желез</t>
  </si>
  <si>
    <t>Прием (осмотр, консультация) врача-акушера-гинеколога повторный</t>
  </si>
  <si>
    <t>Мужчины</t>
  </si>
  <si>
    <t>Спермограмма</t>
  </si>
  <si>
    <t>Молекулярно-биологическое исследование отделяемого из уретры на возбудителей инфекции, передаваемой половым путем (Neisseria gonorrhoeae, Trichomonas vaginalis, Chlamydia trachomatis, Mycoplasma genitalium)</t>
  </si>
  <si>
    <t>Определение ДНК уреаплазм (Ureaplasma spp.) в отделяемом из уретры методом ПЦР, качественное исследование</t>
  </si>
  <si>
    <t>Ультразвуковое исследование предстательной железы и органов мошонки</t>
  </si>
  <si>
    <t>Прием (осмотр, консультация) врача-уролога повторный</t>
  </si>
  <si>
    <t>Микроскопическое исследование отделяемого из уретры</t>
  </si>
  <si>
    <t>Приложение к Дополнительному соглашению</t>
  </si>
  <si>
    <t>на оплату медицинской помощи по обязательному</t>
  </si>
  <si>
    <t>медицинскому страхованию на территории</t>
  </si>
  <si>
    <t>от 26.04.2024 № 2  к Тарифному соглашению</t>
  </si>
  <si>
    <t xml:space="preserve"> Орловской области на 2024 год от 30.01.2024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</si>
</sst>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_-;\-* #,##0.00_-;_-* &quot;-&quot;??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30">
    <xf numFmtId="0" fontId="0" fillId="0" borderId="0" xfId="0"/>
    <xf numFmtId="0" fontId="5" fillId="2" borderId="0" xfId="3" applyFont="1" applyFill="1"/>
    <xf numFmtId="164" fontId="3" fillId="2" borderId="0" xfId="2" applyNumberFormat="1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43" fontId="5" fillId="2" borderId="1" xfId="5" applyNumberFormat="1" applyFont="1" applyFill="1" applyBorder="1" applyAlignment="1">
      <alignment horizontal="center" vertical="center" wrapText="1"/>
    </xf>
    <xf numFmtId="0" fontId="5" fillId="2" borderId="0" xfId="4" applyFont="1" applyFill="1" applyAlignment="1">
      <alignment vertical="center" wrapText="1"/>
    </xf>
    <xf numFmtId="0" fontId="5" fillId="2" borderId="1" xfId="4" applyFont="1" applyFill="1" applyBorder="1" applyAlignment="1">
      <alignment vertical="center" wrapText="1"/>
    </xf>
    <xf numFmtId="43" fontId="7" fillId="2" borderId="1" xfId="5" applyNumberFormat="1" applyFont="1" applyFill="1" applyBorder="1" applyAlignment="1">
      <alignment horizontal="center" vertical="center"/>
    </xf>
    <xf numFmtId="0" fontId="5" fillId="2" borderId="0" xfId="4" applyFont="1" applyFill="1"/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4" applyFont="1" applyFill="1" applyBorder="1" applyAlignment="1">
      <alignment vertical="center" wrapText="1"/>
    </xf>
    <xf numFmtId="43" fontId="8" fillId="2" borderId="1" xfId="5" applyNumberFormat="1" applyFont="1" applyFill="1" applyBorder="1" applyAlignment="1">
      <alignment horizontal="center" vertical="center"/>
    </xf>
    <xf numFmtId="165" fontId="5" fillId="2" borderId="1" xfId="5" applyNumberFormat="1" applyFont="1" applyFill="1" applyBorder="1" applyAlignment="1">
      <alignment vertical="center" wrapText="1"/>
    </xf>
    <xf numFmtId="165" fontId="9" fillId="2" borderId="1" xfId="1" applyNumberFormat="1" applyFont="1" applyFill="1" applyBorder="1" applyAlignment="1">
      <alignment vertical="center" wrapText="1"/>
    </xf>
    <xf numFmtId="43" fontId="5" fillId="2" borderId="1" xfId="4" applyNumberFormat="1" applyFont="1" applyFill="1" applyBorder="1" applyAlignment="1">
      <alignment vertical="center" wrapText="1"/>
    </xf>
    <xf numFmtId="0" fontId="5" fillId="2" borderId="1" xfId="4" applyFont="1" applyFill="1" applyBorder="1"/>
    <xf numFmtId="43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left" vertical="center" wrapText="1"/>
    </xf>
    <xf numFmtId="43" fontId="5" fillId="2" borderId="1" xfId="6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5" fillId="2" borderId="1" xfId="4" applyFont="1" applyFill="1" applyBorder="1" applyAlignment="1">
      <alignment vertical="center"/>
    </xf>
    <xf numFmtId="0" fontId="5" fillId="2" borderId="0" xfId="4" applyFont="1" applyFill="1" applyAlignment="1">
      <alignment vertical="center"/>
    </xf>
    <xf numFmtId="43" fontId="5" fillId="2" borderId="0" xfId="5" applyNumberFormat="1" applyFont="1" applyFill="1" applyAlignment="1">
      <alignment horizontal="center" vertical="center"/>
    </xf>
    <xf numFmtId="0" fontId="10" fillId="2" borderId="0" xfId="4" applyFont="1" applyFill="1"/>
    <xf numFmtId="43" fontId="10" fillId="2" borderId="0" xfId="6" applyFont="1" applyFill="1"/>
    <xf numFmtId="0" fontId="6" fillId="2" borderId="1" xfId="4" applyFont="1" applyFill="1" applyBorder="1" applyAlignment="1">
      <alignment horizontal="center" vertical="center" wrapText="1"/>
    </xf>
    <xf numFmtId="164" fontId="3" fillId="2" borderId="0" xfId="2" applyNumberFormat="1" applyFont="1" applyFill="1" applyBorder="1" applyAlignment="1">
      <alignment horizontal="center" vertical="center" wrapText="1"/>
    </xf>
    <xf numFmtId="43" fontId="5" fillId="2" borderId="0" xfId="5" applyNumberFormat="1" applyFont="1" applyFill="1" applyAlignment="1">
      <alignment horizontal="right" vertical="center"/>
    </xf>
    <xf numFmtId="43" fontId="5" fillId="2" borderId="0" xfId="5" applyNumberFormat="1" applyFont="1" applyFill="1" applyAlignment="1">
      <alignment horizontal="right" vertical="center"/>
    </xf>
  </cellXfs>
  <cellStyles count="8">
    <cellStyle name="Обычный" xfId="0" builtinId="0"/>
    <cellStyle name="Обычный 2" xfId="2"/>
    <cellStyle name="Обычный 3" xfId="3"/>
    <cellStyle name="Обычный 4" xfId="4"/>
    <cellStyle name="Финансовый" xfId="1" builtinId="3"/>
    <cellStyle name="Финансовый 2" xfId="7"/>
    <cellStyle name="Финансовый 2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24/&#1056;&#1072;&#1089;&#1095;&#1077;&#1090;%20&#1086;&#1090;&#1076;&#1077;&#1083;&#1100;&#1085;&#1099;&#1093;%20&#1091;&#1089;&#1083;&#1091;&#1075;/+&#1059;&#1075;&#1083;&#1091;&#1073;&#1083;&#1077;&#1085;&#1085;&#1072;&#1103;%20&#1044;&#1044;,%20&#1088;&#1077;&#1087;&#1088;&#1086;&#1076;&#1091;&#1082;&#1090;&#1080;&#1074;&#1085;&#1072;&#1103;%20&#104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риф"/>
      <sheetName val="Тариф (2)"/>
      <sheetName val="УД"/>
      <sheetName val="РД"/>
      <sheetName val="Лист1 (4)"/>
      <sheetName val="пцр уреплаз"/>
      <sheetName val="пцр впч"/>
      <sheetName val="РД (2)"/>
    </sheetNames>
    <sheetDataSet>
      <sheetData sheetId="0"/>
      <sheetData sheetId="1"/>
      <sheetData sheetId="2"/>
      <sheetData sheetId="3">
        <row r="23">
          <cell r="E23">
            <v>50216594.450798921</v>
          </cell>
        </row>
      </sheetData>
      <sheetData sheetId="4">
        <row r="4">
          <cell r="O4">
            <v>64.361818181818194</v>
          </cell>
        </row>
        <row r="5">
          <cell r="O5">
            <v>534.17563636363639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43"/>
  <sheetViews>
    <sheetView tabSelected="1" workbookViewId="0">
      <selection sqref="A1:B35"/>
    </sheetView>
  </sheetViews>
  <sheetFormatPr defaultColWidth="9.109375" defaultRowHeight="15.6"/>
  <cols>
    <col min="1" max="1" width="89.109375" style="5" customWidth="1"/>
    <col min="2" max="2" width="21.88671875" style="23" customWidth="1"/>
    <col min="3" max="16384" width="9.109375" style="8"/>
  </cols>
  <sheetData>
    <row r="1" spans="1:2">
      <c r="A1" s="28" t="s">
        <v>28</v>
      </c>
      <c r="B1" s="28"/>
    </row>
    <row r="2" spans="1:2">
      <c r="A2" s="28" t="s">
        <v>31</v>
      </c>
      <c r="B2" s="28"/>
    </row>
    <row r="3" spans="1:2">
      <c r="A3" s="28" t="s">
        <v>29</v>
      </c>
      <c r="B3" s="28"/>
    </row>
    <row r="4" spans="1:2">
      <c r="A4" s="28" t="s">
        <v>30</v>
      </c>
      <c r="B4" s="28"/>
    </row>
    <row r="5" spans="1:2">
      <c r="A5" s="28" t="s">
        <v>32</v>
      </c>
      <c r="B5" s="28"/>
    </row>
    <row r="6" spans="1:2">
      <c r="A6" s="29"/>
      <c r="B6" s="29"/>
    </row>
    <row r="7" spans="1:2" s="1" customFormat="1" ht="37.200000000000003" customHeight="1">
      <c r="A7" s="27" t="s">
        <v>0</v>
      </c>
      <c r="B7" s="27"/>
    </row>
    <row r="8" spans="1:2" s="1" customFormat="1" ht="17.399999999999999" customHeight="1">
      <c r="A8" s="2"/>
      <c r="B8" s="2"/>
    </row>
    <row r="9" spans="1:2" s="5" customFormat="1" ht="22.95" customHeight="1">
      <c r="A9" s="3" t="s">
        <v>1</v>
      </c>
      <c r="B9" s="4" t="s">
        <v>2</v>
      </c>
    </row>
    <row r="10" spans="1:2" s="5" customFormat="1" ht="22.95" customHeight="1">
      <c r="A10" s="26" t="s">
        <v>3</v>
      </c>
      <c r="B10" s="26"/>
    </row>
    <row r="11" spans="1:2" s="5" customFormat="1" ht="22.95" customHeight="1">
      <c r="A11" s="26" t="s">
        <v>4</v>
      </c>
      <c r="B11" s="26"/>
    </row>
    <row r="12" spans="1:2" ht="22.95" customHeight="1">
      <c r="A12" s="6" t="s">
        <v>5</v>
      </c>
      <c r="B12" s="7">
        <f>'[1]Лист1 (4)'!O4</f>
        <v>64.361818181818194</v>
      </c>
    </row>
    <row r="13" spans="1:2" ht="57.75" customHeight="1">
      <c r="A13" s="9" t="s">
        <v>6</v>
      </c>
      <c r="B13" s="7">
        <v>400</v>
      </c>
    </row>
    <row r="14" spans="1:2" ht="48" customHeight="1">
      <c r="A14" s="10" t="s">
        <v>7</v>
      </c>
      <c r="B14" s="7">
        <v>500.7</v>
      </c>
    </row>
    <row r="15" spans="1:2" ht="22.95" customHeight="1">
      <c r="A15" s="6" t="s">
        <v>8</v>
      </c>
      <c r="B15" s="7">
        <v>97.86</v>
      </c>
    </row>
    <row r="16" spans="1:2" ht="28.5" customHeight="1">
      <c r="A16" s="11" t="s">
        <v>9</v>
      </c>
      <c r="B16" s="12">
        <f>B12+B13+B14+B15</f>
        <v>1062.921818181818</v>
      </c>
    </row>
    <row r="17" spans="1:2" ht="52.95" customHeight="1">
      <c r="A17" s="13" t="s">
        <v>10</v>
      </c>
      <c r="B17" s="7">
        <v>800.70868036659112</v>
      </c>
    </row>
    <row r="18" spans="1:2" ht="40.5" customHeight="1">
      <c r="A18" s="11" t="s">
        <v>11</v>
      </c>
      <c r="B18" s="12">
        <f>B16+B17</f>
        <v>1863.6304985484092</v>
      </c>
    </row>
    <row r="19" spans="1:2" ht="22.95" customHeight="1">
      <c r="A19" s="26" t="s">
        <v>12</v>
      </c>
      <c r="B19" s="26"/>
    </row>
    <row r="20" spans="1:2" ht="39" customHeight="1">
      <c r="A20" s="6" t="s">
        <v>13</v>
      </c>
      <c r="B20" s="7">
        <v>282.39999999999998</v>
      </c>
    </row>
    <row r="21" spans="1:2" ht="35.25" customHeight="1">
      <c r="A21" s="11" t="s">
        <v>14</v>
      </c>
      <c r="B21" s="12">
        <f>B20</f>
        <v>282.39999999999998</v>
      </c>
    </row>
    <row r="22" spans="1:2" s="5" customFormat="1" ht="22.95" customHeight="1">
      <c r="A22" s="26" t="s">
        <v>15</v>
      </c>
      <c r="B22" s="26"/>
    </row>
    <row r="23" spans="1:2" s="5" customFormat="1" ht="22.95" customHeight="1">
      <c r="A23" s="26" t="s">
        <v>4</v>
      </c>
      <c r="B23" s="26"/>
    </row>
    <row r="24" spans="1:2" ht="51" customHeight="1">
      <c r="A24" s="13" t="s">
        <v>16</v>
      </c>
      <c r="B24" s="7">
        <f>B17</f>
        <v>800.70868036659112</v>
      </c>
    </row>
    <row r="25" spans="1:2" ht="51" customHeight="1">
      <c r="A25" s="14" t="s">
        <v>17</v>
      </c>
      <c r="B25" s="7">
        <v>705.13</v>
      </c>
    </row>
    <row r="26" spans="1:2" ht="22.95" customHeight="1">
      <c r="A26" s="6" t="s">
        <v>18</v>
      </c>
      <c r="B26" s="7">
        <v>380.64</v>
      </c>
    </row>
    <row r="27" spans="1:2" ht="22.95" customHeight="1">
      <c r="A27" s="15" t="s">
        <v>19</v>
      </c>
      <c r="B27" s="7">
        <v>304.52</v>
      </c>
    </row>
    <row r="28" spans="1:2" ht="22.95" customHeight="1">
      <c r="A28" s="6" t="s">
        <v>20</v>
      </c>
      <c r="B28" s="7">
        <v>370.04</v>
      </c>
    </row>
    <row r="29" spans="1:2" ht="22.95" customHeight="1">
      <c r="A29" s="26" t="s">
        <v>21</v>
      </c>
      <c r="B29" s="26"/>
    </row>
    <row r="30" spans="1:2" ht="22.95" customHeight="1">
      <c r="A30" s="16" t="s">
        <v>22</v>
      </c>
      <c r="B30" s="17">
        <f>'[1]Лист1 (4)'!O5</f>
        <v>534.17563636363639</v>
      </c>
    </row>
    <row r="31" spans="1:2" ht="22.95" customHeight="1">
      <c r="A31" s="18" t="s">
        <v>27</v>
      </c>
      <c r="B31" s="19">
        <v>97.86</v>
      </c>
    </row>
    <row r="32" spans="1:2" ht="51" customHeight="1">
      <c r="A32" s="13" t="s">
        <v>23</v>
      </c>
      <c r="B32" s="7">
        <v>800.70868036659112</v>
      </c>
    </row>
    <row r="33" spans="1:7" ht="51" customHeight="1">
      <c r="A33" s="20" t="s">
        <v>24</v>
      </c>
      <c r="B33" s="7">
        <v>319.32</v>
      </c>
    </row>
    <row r="34" spans="1:7" s="22" customFormat="1" ht="22.95" customHeight="1">
      <c r="A34" s="21" t="s">
        <v>25</v>
      </c>
      <c r="B34" s="7">
        <v>380.65</v>
      </c>
    </row>
    <row r="35" spans="1:7" s="22" customFormat="1" ht="22.95" customHeight="1">
      <c r="A35" s="21" t="s">
        <v>26</v>
      </c>
      <c r="B35" s="7">
        <v>228.51</v>
      </c>
    </row>
    <row r="38" spans="1:7" s="24" customFormat="1">
      <c r="A38" s="5"/>
      <c r="B38" s="23"/>
    </row>
    <row r="43" spans="1:7" s="24" customFormat="1">
      <c r="A43" s="5"/>
      <c r="B43" s="23"/>
      <c r="G43" s="25"/>
    </row>
  </sheetData>
  <mergeCells count="12">
    <mergeCell ref="A1:B1"/>
    <mergeCell ref="A2:B2"/>
    <mergeCell ref="A3:B3"/>
    <mergeCell ref="A4:B4"/>
    <mergeCell ref="A5:B5"/>
    <mergeCell ref="A29:B29"/>
    <mergeCell ref="A7:B7"/>
    <mergeCell ref="A10:B10"/>
    <mergeCell ref="A11:B11"/>
    <mergeCell ref="A19:B19"/>
    <mergeCell ref="A22:B22"/>
    <mergeCell ref="A23:B23"/>
  </mergeCells>
  <pageMargins left="1.1023622047244095" right="0.35433070866141736" top="0.43307086614173229" bottom="0.43307086614173229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Диспансеризация репродукт здор</vt:lpstr>
      <vt:lpstr>'Диспансеризация репродукт здор'!Область_печати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strahova</dc:creator>
  <cp:lastModifiedBy>golovan</cp:lastModifiedBy>
  <cp:lastPrinted>2024-05-02T06:21:12Z</cp:lastPrinted>
  <dcterms:created xsi:type="dcterms:W3CDTF">2024-04-27T09:27:39Z</dcterms:created>
  <dcterms:modified xsi:type="dcterms:W3CDTF">2024-05-02T06:22:17Z</dcterms:modified>
</cp:coreProperties>
</file>