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" yWindow="0" windowWidth="15576" windowHeight="12420" activeTab="3"/>
  </bookViews>
  <sheets>
    <sheet name="Комплексное посещение" sheetId="1" r:id="rId1"/>
    <sheet name="Углубленная ДД" sheetId="3" r:id="rId2"/>
    <sheet name="Диспансеризация репродукт здор" sheetId="4" r:id="rId3"/>
    <sheet name="Стоимость услуг в комплексе " sheetId="2" r:id="rId4"/>
  </sheets>
  <externalReferences>
    <externalReference r:id="rId5"/>
    <externalReference r:id="rId6"/>
    <externalReference r:id="rId7"/>
  </externalReferences>
  <definedNames>
    <definedName name="_xlnm._FilterDatabase" localSheetId="3" hidden="1">'Стоимость услуг в комплексе '!$A$3:$I$102</definedName>
    <definedName name="_xlnm._FilterDatabase" localSheetId="1" hidden="1">'Углубленная ДД'!#REF!</definedName>
    <definedName name="_xlnm.Database" localSheetId="0">#REF!</definedName>
    <definedName name="_xlnm.Print_Area" localSheetId="2">'Диспансеризация репродукт здор'!$A$1:$B$25</definedName>
    <definedName name="_xlnm.Print_Area" localSheetId="0">'Комплексное посещение'!$A$1:$W$30</definedName>
    <definedName name="_xlnm.Print_Area" localSheetId="3">'Стоимость услуг в комплексе '!$A$1:$C$102</definedName>
    <definedName name="_xlnm.Print_Area" localSheetId="1">'Углубленная ДД'!$A$1:$C$17</definedName>
  </definedNames>
  <calcPr calcId="125725"/>
</workbook>
</file>

<file path=xl/calcChain.xml><?xml version="1.0" encoding="utf-8"?>
<calcChain xmlns="http://schemas.openxmlformats.org/spreadsheetml/2006/main">
  <c r="B20" i="4"/>
  <c r="B15"/>
  <c r="B6"/>
  <c r="C71" i="2" l="1"/>
  <c r="C70"/>
  <c r="C69"/>
  <c r="C18"/>
  <c r="C12"/>
  <c r="C6"/>
  <c r="C81" l="1"/>
  <c r="C80"/>
  <c r="C78"/>
  <c r="C77"/>
  <c r="C75"/>
  <c r="C74"/>
  <c r="C101"/>
  <c r="C100" l="1"/>
  <c r="C99"/>
  <c r="C98"/>
  <c r="C97"/>
  <c r="C96"/>
  <c r="C95"/>
  <c r="C94"/>
  <c r="C93"/>
  <c r="C92"/>
  <c r="C91"/>
  <c r="C90"/>
  <c r="C89"/>
  <c r="C88"/>
  <c r="C87"/>
  <c r="C86"/>
  <c r="C85"/>
  <c r="C84"/>
  <c r="C83"/>
  <c r="C49" l="1"/>
  <c r="C9"/>
  <c r="C13" l="1"/>
  <c r="C21"/>
  <c r="C15" l="1"/>
  <c r="C61"/>
  <c r="C67"/>
  <c r="C66"/>
  <c r="C65"/>
  <c r="C64"/>
  <c r="C63"/>
  <c r="C62"/>
  <c r="C56"/>
  <c r="C53"/>
  <c r="C47"/>
  <c r="C45"/>
  <c r="C43"/>
  <c r="C33"/>
  <c r="C30"/>
  <c r="C28"/>
  <c r="C23"/>
  <c r="C20"/>
  <c r="C10"/>
  <c r="C22"/>
  <c r="C60"/>
  <c r="C68"/>
  <c r="C25"/>
  <c r="C24"/>
  <c r="C17"/>
  <c r="C14"/>
  <c r="C7"/>
  <c r="C5"/>
  <c r="C40" l="1"/>
  <c r="J25" i="1" l="1"/>
  <c r="H25" l="1"/>
  <c r="G25"/>
  <c r="I15" l="1"/>
  <c r="E15"/>
  <c r="R25"/>
  <c r="S25"/>
  <c r="K25"/>
  <c r="D25"/>
  <c r="F15"/>
  <c r="Q25"/>
  <c r="I25"/>
  <c r="E25"/>
  <c r="N25"/>
  <c r="M25"/>
  <c r="P25"/>
  <c r="D15"/>
  <c r="F25"/>
  <c r="O25"/>
  <c r="L25"/>
  <c r="G15"/>
  <c r="H15"/>
</calcChain>
</file>

<file path=xl/sharedStrings.xml><?xml version="1.0" encoding="utf-8"?>
<sst xmlns="http://schemas.openxmlformats.org/spreadsheetml/2006/main" count="328" uniqueCount="299">
  <si>
    <t>Возраст</t>
  </si>
  <si>
    <t>в том числе по возрастам:</t>
  </si>
  <si>
    <t>М</t>
  </si>
  <si>
    <t>Ж</t>
  </si>
  <si>
    <t>в том числе по возрастам</t>
  </si>
  <si>
    <t>0-11 (месяцев)</t>
  </si>
  <si>
    <t>1-2</t>
  </si>
  <si>
    <t>3-4</t>
  </si>
  <si>
    <t>5-6</t>
  </si>
  <si>
    <t>7-14</t>
  </si>
  <si>
    <t>15-17</t>
  </si>
  <si>
    <t>Новорожденный</t>
  </si>
  <si>
    <t>1 месяц</t>
  </si>
  <si>
    <t>2 месяца</t>
  </si>
  <si>
    <t>3 месяца</t>
  </si>
  <si>
    <t>12 месяцев</t>
  </si>
  <si>
    <t>1 год 3 месяца, 1 год 6 месяцев</t>
  </si>
  <si>
    <t>2 года, 4 года, 5, 8, 9, 11, 12 лет</t>
  </si>
  <si>
    <t>3 года</t>
  </si>
  <si>
    <t>6 лет</t>
  </si>
  <si>
    <t>7 лет</t>
  </si>
  <si>
    <t>10 лет</t>
  </si>
  <si>
    <t>15 лет</t>
  </si>
  <si>
    <t>16 лет</t>
  </si>
  <si>
    <t>17 лет</t>
  </si>
  <si>
    <t xml:space="preserve">Наименование услуги </t>
  </si>
  <si>
    <t>A02.07.004</t>
  </si>
  <si>
    <t>Антропометрические исследования</t>
  </si>
  <si>
    <t>A04.12.005.003</t>
  </si>
  <si>
    <t>Дуплексное сканирование брахицефальных артерий</t>
  </si>
  <si>
    <t>A02.12.002</t>
  </si>
  <si>
    <t>Измерение артериального давления на периферических артериях</t>
  </si>
  <si>
    <t>A12.26.005</t>
  </si>
  <si>
    <t>Измерение внутриглазного давления</t>
  </si>
  <si>
    <t>B04.070.002</t>
  </si>
  <si>
    <t>Индивидуальное профилактическое консультирование в отделении (кабинете) медицинской профилактики краткое</t>
  </si>
  <si>
    <t>B04.070.003</t>
  </si>
  <si>
    <t>Индивидуальное профилактическое консультирование в отделении (кабинете) медицинской профилактики углубленное</t>
  </si>
  <si>
    <t>A09.19.001.001</t>
  </si>
  <si>
    <t>Исследование кала на скрытую кровь</t>
  </si>
  <si>
    <t>A12.09.001</t>
  </si>
  <si>
    <t>Исследование неспровоцированных дыхательных объемов и потоков (спирометрия)</t>
  </si>
  <si>
    <t>A12.25.004</t>
  </si>
  <si>
    <t>Исследование слуха у новорожденного с помощью отоакустической эмиссии (аудиологический скрининг)</t>
  </si>
  <si>
    <t>A09.05.023</t>
  </si>
  <si>
    <t>Исследование уровня глюкозы в крови</t>
  </si>
  <si>
    <t>A09.05.130</t>
  </si>
  <si>
    <t>Исследование уровня простатспецифического антигена общего в крови</t>
  </si>
  <si>
    <t>A09.05.026</t>
  </si>
  <si>
    <t>Исследование уровня холестерина в крови</t>
  </si>
  <si>
    <t>A03.18.001</t>
  </si>
  <si>
    <t>Колоноскопия</t>
  </si>
  <si>
    <t>A06.20.004</t>
  </si>
  <si>
    <t>Маммография</t>
  </si>
  <si>
    <t>A04.23.001</t>
  </si>
  <si>
    <t>Нейросонография</t>
  </si>
  <si>
    <t>B03.032.001</t>
  </si>
  <si>
    <t>Неонатальный скрининг  (в случае не проведения в родильном доме)</t>
  </si>
  <si>
    <t>B03.016.002</t>
  </si>
  <si>
    <t>Общий (клинический) анализ крови</t>
  </si>
  <si>
    <t>B03.016.006</t>
  </si>
  <si>
    <t>Общий (клинический) анализ мочи</t>
  </si>
  <si>
    <t>A02.03.007.011</t>
  </si>
  <si>
    <t>Определение суммарного сердечно-сосудистого риска (для граждан в возрасте до 65 лет)</t>
  </si>
  <si>
    <t>A01.30.026</t>
  </si>
  <si>
    <t>Опрос (анкетирование) на выявление хронических неинфекционных заболеваний, факторов риска их развития</t>
  </si>
  <si>
    <t>B04.001.002</t>
  </si>
  <si>
    <t>Осмотр фельдшером (акушеркой) или врачом акушером-гинекологом</t>
  </si>
  <si>
    <t>B01.015.003</t>
  </si>
  <si>
    <t>B01.053.003.01</t>
  </si>
  <si>
    <t>B01.010.001.01</t>
  </si>
  <si>
    <t>B01.058.003.01</t>
  </si>
  <si>
    <t>B01.002.001</t>
  </si>
  <si>
    <t>B01.004.001</t>
  </si>
  <si>
    <t>B01.008.001</t>
  </si>
  <si>
    <t>B01.024.001</t>
  </si>
  <si>
    <t>B01.025.001</t>
  </si>
  <si>
    <t>B01.046.001</t>
  </si>
  <si>
    <t>B01.001.001.01</t>
  </si>
  <si>
    <t>B01.018.001</t>
  </si>
  <si>
    <t>B01.023.001.01</t>
  </si>
  <si>
    <t>B01.028.001.01</t>
  </si>
  <si>
    <t>B01.029.001.01</t>
  </si>
  <si>
    <t>B01.031.001.01</t>
  </si>
  <si>
    <t>B01.031.001.03</t>
  </si>
  <si>
    <t>B01.035.003</t>
  </si>
  <si>
    <t>Прием (осмотр, консультация) врача-психиатра детского</t>
  </si>
  <si>
    <t>B01.035.009</t>
  </si>
  <si>
    <t>Прием (осмотр, консультация) врача-психиатра подросткового</t>
  </si>
  <si>
    <t>B01.064.002</t>
  </si>
  <si>
    <t>B01.047.001.01</t>
  </si>
  <si>
    <t>B01.047.001.02</t>
  </si>
  <si>
    <t>B01.050.001.01</t>
  </si>
  <si>
    <t>B01.053.001</t>
  </si>
  <si>
    <t>B01.057.001</t>
  </si>
  <si>
    <t>A05.10.006</t>
  </si>
  <si>
    <t>Регистрация электрокардиограммы (включая расшифровку, описание и интерпретация электрокардиографических данных)</t>
  </si>
  <si>
    <t>A06.09.007</t>
  </si>
  <si>
    <t>Рентгенография легких (или компьютерная томография легких)</t>
  </si>
  <si>
    <t>A04.20.001</t>
  </si>
  <si>
    <t>Ультразвуковое исследование матки и придатков у девочек</t>
  </si>
  <si>
    <t>A04.16.001</t>
  </si>
  <si>
    <t>Ультразвуковое исследование органов брюшной полости (комплексное)</t>
  </si>
  <si>
    <t>A04.28.003</t>
  </si>
  <si>
    <t>Ультразвуковое исследование органов репродуктивной сферы у мальчиков</t>
  </si>
  <si>
    <t>A04.28.002.001</t>
  </si>
  <si>
    <t>Ультразвуковое исследование почек</t>
  </si>
  <si>
    <t>Ультразвуковое исследование тазобедренных суставов</t>
  </si>
  <si>
    <t>A04.22.001</t>
  </si>
  <si>
    <t>Ультразвуковое исследование щитовидной железы</t>
  </si>
  <si>
    <t>A06.09.006</t>
  </si>
  <si>
    <t>Флюорография легких,с описанием снимка</t>
  </si>
  <si>
    <t>A08.20.004</t>
  </si>
  <si>
    <t>Цитологическое исследование мазка с шейки матки</t>
  </si>
  <si>
    <t>A03.16.001</t>
  </si>
  <si>
    <t>Эзофагогастродуоденоскопия</t>
  </si>
  <si>
    <t>A04.10.002</t>
  </si>
  <si>
    <t>Эхокардиография (УЗИ сердца)</t>
  </si>
  <si>
    <t>*Для мобильной формы оказания медицинской помощи и оказания медицинской помощи в выходные дни к утвержденному тарифу применяется коэффициент 1,1</t>
  </si>
  <si>
    <t>*Для мобильной формы оказания медицинской помощи к утвержденному тарифу применяется коэффициент 1,1</t>
  </si>
  <si>
    <t>40, 44, 46, 52, 56, 58, 62</t>
  </si>
  <si>
    <t>41, 43, 47, 53, 49, 59, 61</t>
  </si>
  <si>
    <t>18, 24, 30</t>
  </si>
  <si>
    <t>21, 27, 33</t>
  </si>
  <si>
    <t>42, 48, 54</t>
  </si>
  <si>
    <t>50, 64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</si>
  <si>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</si>
  <si>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</si>
  <si>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</si>
  <si>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</si>
  <si>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</si>
  <si>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</si>
  <si>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</si>
  <si>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80, 86, 92, 98</t>
  </si>
  <si>
    <t>4, 5, 6, 7, 8, 9, 10, 11 месяцев</t>
  </si>
  <si>
    <t>79, 81, 85, 87, 91, 93, 97, 99,100</t>
  </si>
  <si>
    <t>13,14 лет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</si>
  <si>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</si>
  <si>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Средняя стоимость, рублей</t>
  </si>
  <si>
    <t>Пол (М/Ж)</t>
  </si>
  <si>
    <t>ТАРИФ</t>
  </si>
  <si>
    <t>Тарифы на услуги при проведении углубленной диспансеризации гражданам, перенесшим новую коронавирусную инфекцию COVID-19</t>
  </si>
  <si>
    <t>Тариф (рублей)</t>
  </si>
  <si>
    <t>Способ оплаты</t>
  </si>
  <si>
    <t>1 этап</t>
  </si>
  <si>
    <t>Измерение насыщения крови кислородом (сатурация) в покое</t>
  </si>
  <si>
    <t>комплексное посещение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</si>
  <si>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</si>
  <si>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</si>
  <si>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</si>
  <si>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за единицу объема оказания медицинской помощи</t>
  </si>
  <si>
    <t>2 этап</t>
  </si>
  <si>
    <t xml:space="preserve">Код услуги </t>
  </si>
  <si>
    <t>A04.04.001.001</t>
  </si>
  <si>
    <t>Определение концентрации Д-димера в крови (у граждана, перенесших среднюю степень тяжести и выше)</t>
  </si>
  <si>
    <t>Проведение рентгенографии органов грудной клетки (если не выполнялась ранее в течение года)</t>
  </si>
  <si>
    <t>Прием (осмотр) врачом- терапевтом (участковым терапевтом, врачом общей практики)</t>
  </si>
  <si>
    <t>Проведение эхокардиографии (в случае показателя сатурации в покое 94%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</si>
  <si>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</si>
  <si>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</si>
  <si>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A09.05.083</t>
  </si>
  <si>
    <t>Исследование уровня гликированного гемоглобина в крови</t>
  </si>
  <si>
    <t>Проведение теста с 6 минутной ходьбой (при исходной сатурации кислорода крови 95 %   и более в сочетании с наличием у гражданина жалоб на одышку, отеки, которые появились впервые или повысилась их интенсивность )</t>
  </si>
  <si>
    <t>18,20,22,24,26,28,30,32,34</t>
  </si>
  <si>
    <t>19,21,23,25,27,29,31,33</t>
  </si>
  <si>
    <t>35,37,39</t>
  </si>
  <si>
    <t>40,42,44,46,48,50,52,54,56,58,60,62,64</t>
  </si>
  <si>
    <t>41,43,45,47,49,51,53,55,57,59,61,63</t>
  </si>
  <si>
    <t>66,68,70,72,74,76,78,80,82,84,86,88,92,94,96,98</t>
  </si>
  <si>
    <t>65,67,69,71,73,75,77,79,81,83,85,87,89,91,93,95,97,99</t>
  </si>
  <si>
    <t>B04.001.001</t>
  </si>
  <si>
    <t>Диспансерный прием (осмотр, консультация) врача-акушера-гинеколога</t>
  </si>
  <si>
    <t>B04.008.001</t>
  </si>
  <si>
    <t>Диспансерный прием (осмотр, консультация) врача-дерматовенеролога</t>
  </si>
  <si>
    <t>B04.014.002</t>
  </si>
  <si>
    <t>Диспансерный прием (осмотр, консультация) врача-инфекциониста</t>
  </si>
  <si>
    <t>B04.015.003</t>
  </si>
  <si>
    <t>B04.015.005</t>
  </si>
  <si>
    <t>Диспансерный прием (осмотр, консультация) врача - детского кардиолога</t>
  </si>
  <si>
    <t>B04.023.001</t>
  </si>
  <si>
    <t>Диспансерный прием (осмотр, консультация) врача-невролога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</si>
  <si>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</si>
  <si>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</si>
  <si>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</si>
  <si>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</si>
  <si>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</si>
  <si>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</si>
  <si>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</si>
  <si>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</si>
  <si>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</si>
  <si>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</si>
  <si>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B04.047.001</t>
  </si>
  <si>
    <t>Диспансерный прием (осмотр, консультация) врача-терапевта (прочее)</t>
  </si>
  <si>
    <t>B04.026.001</t>
  </si>
  <si>
    <t>Диспансерный прием (осмотр, консультация) врача общей практики (семейного врача)</t>
  </si>
  <si>
    <t>B04.050.001</t>
  </si>
  <si>
    <t>Диспансерный прием (осмотр, консультация) врача-травматолога-ортопеда</t>
  </si>
  <si>
    <t>B04.053.001</t>
  </si>
  <si>
    <t>Диспансерный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</si>
  <si>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</si>
  <si>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</si>
  <si>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</si>
  <si>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</si>
  <si>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B04.010.001</t>
  </si>
  <si>
    <t>Диспансерный прием (осмотр, консультация) врача - детского хирурга</t>
  </si>
  <si>
    <t>B04.070.009</t>
  </si>
  <si>
    <t>B04.058.002</t>
  </si>
  <si>
    <t>Диспансерный прием (осмотр, консультация) врача-детского эндокринолога</t>
  </si>
  <si>
    <t>B04.009.001</t>
  </si>
  <si>
    <t>Диспансерный прием (осмотр, консультация) врача - детского онколога</t>
  </si>
  <si>
    <t>B04.047.001.001</t>
  </si>
  <si>
    <t>B04.047.001.002</t>
  </si>
  <si>
    <t>Диспансерный прием (осмотр, консультация) врача-терапевта (сахарный диабет)</t>
  </si>
  <si>
    <t>B04.057.001.001</t>
  </si>
  <si>
    <t>Диспансерный прием (осмотр, консультация) врача-хирурга (онкология)</t>
  </si>
  <si>
    <t>Стоимость комплексного посещения по профилактическим медицинским осмотрам взрослого населения</t>
  </si>
  <si>
    <t>Стоимость комплексного посещения по профилактическим медицинским осмотрам несовершеннолетних (1 этап)*</t>
  </si>
  <si>
    <t>Стоимость комплексного посещения по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</si>
  <si>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Стоимость комплексного посещения по диспансеризации определенных групп взрослого населения в зависимости от пола и возраста I этап*</t>
  </si>
  <si>
    <t>Сахарный диабет</t>
  </si>
  <si>
    <t>Онкология</t>
  </si>
  <si>
    <t>Стоимость законченного случая при оплате профилактических мероприятий (Диспансеризация, Профилактические медицинские осмотры, Диспансерное наблюдение)</t>
  </si>
  <si>
    <t>Диспансерный прием (осмотр, консультация) врача-кардиолога (болезни кровообращения)</t>
  </si>
  <si>
    <t>Диспансерный прием (осмотр, консультация) врача- эндокринолога (сахарный диабет)</t>
  </si>
  <si>
    <t>Диспансерный прием (осмотр, консультация) врача-терапевта (болезни системы кровообращения)</t>
  </si>
  <si>
    <t>Диспансерное наблюдение</t>
  </si>
  <si>
    <t>Болезни системы кровообращения</t>
  </si>
  <si>
    <t>Прочие заболевания</t>
  </si>
  <si>
    <t>Диспансеризация, профилактические медицинские осмотры</t>
  </si>
  <si>
    <t>Тарифы на услуги в составе комплексного посещения при проведении диспансеризации и профилактических медицинских осмотров</t>
  </si>
  <si>
    <t>Прием (осмотр, консультация) врача - детского кардиолога (второй этап)</t>
  </si>
  <si>
    <t>B01.053.003.02</t>
  </si>
  <si>
    <t>B01.010.001.02</t>
  </si>
  <si>
    <t>B01.058.003.02</t>
  </si>
  <si>
    <t>Прием (осмотр, консультация) врача аллерголога - иммунолога (второй этап)</t>
  </si>
  <si>
    <t>Прием (осмотр, консультация) врача- гастроэнтеролога (второй этап)</t>
  </si>
  <si>
    <t>Прием (осмотр, консультация) врача- дерматовенерлога (второй этап)</t>
  </si>
  <si>
    <t>Прием (осмотр, консультация) врача- нейрохирурга (второй этап)</t>
  </si>
  <si>
    <t>Прием (осмотр, консультация) врача- нефролога (второй этап)</t>
  </si>
  <si>
    <t>Прием (осмотр, консультация) врача- сурдолога-оториноларинголога (второй этап)</t>
  </si>
  <si>
    <t>B01.001.001.02</t>
  </si>
  <si>
    <t>Прием (осмотр, консультация) врача-акушера-гинеколога (второй этап)</t>
  </si>
  <si>
    <t>Прием (осмотр, консультация) врача-невролога (первый этап)</t>
  </si>
  <si>
    <t>Прием (осмотр, консультация) врача-оториноларинголога (первый этап)</t>
  </si>
  <si>
    <t>Прием (осмотр, консультация) врача-оториноларинголога (второй этап)</t>
  </si>
  <si>
    <t>Прием (осмотр, консультация) врача-невролога (второй этап)</t>
  </si>
  <si>
    <t>B01.023.001.02</t>
  </si>
  <si>
    <t>B01.028.001.02</t>
  </si>
  <si>
    <t>B01.029.001.02</t>
  </si>
  <si>
    <t>Прием (осмотр, консультация) врача-офтальмолога (первый этап)</t>
  </si>
  <si>
    <t>Прием (осмотр, консультация) врача-офтальмолога (второй этап)</t>
  </si>
  <si>
    <t>Прием (осмотр, консультация) врача-стоматолога детского (врача-стоматолога или врача-стоматолога общей практики прошедшедших дополнительное профессиональное обучение  в части  стоматологических заболеваний (первый этап)</t>
  </si>
  <si>
    <t>Прием (осмотр, консультация) врача-терапевта (врача-терапевта участкового, врача общей практики (семейного врача)), включающий в том числе осмотр на выявление визуальных и иных локализаций онкологически (первый этап)</t>
  </si>
  <si>
    <t>Прием (осмотр, консультация) врача-терапевта (врача-терапевта участкового, врача общей практики) (второй этап)</t>
  </si>
  <si>
    <t>Прием (осмотр, консультация) врача-травматолога-ортопеда (первый этап)</t>
  </si>
  <si>
    <t>Прием (осмотр, консультация) врача-травматолога-ортопеда (второй этап)</t>
  </si>
  <si>
    <t>B01.050.001.02</t>
  </si>
  <si>
    <t>Прием (осмотр, консультация) врача-уролога (второй этап)</t>
  </si>
  <si>
    <t>Прием (осмотр, консультация) врача-хирурга (второй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</si>
  <si>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для цели диспансеризации (второй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</si>
  <si>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(первый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</si>
  <si>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 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</si>
  <si>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</si>
  <si>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(первый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</si>
  <si>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(первый этап)</t>
  </si>
  <si>
    <t>Прием (осмотр, консультация) врача-акушера-гинеколога (первый этап)</t>
  </si>
  <si>
    <t>Прием (осмотр, консультация) врача-колопроктолога (второй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</si>
  <si>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(первый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</si>
  <si>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(второй этап)</t>
  </si>
  <si>
    <t>тариф 2024</t>
  </si>
  <si>
    <t>Тариф 2024*, руб.</t>
  </si>
  <si>
    <t>Стоимость комплексного посещения по диспансерному наблюдению (взрослое население)</t>
  </si>
  <si>
    <t>Наименование услуги</t>
  </si>
  <si>
    <t>Тариф 2024</t>
  </si>
  <si>
    <t>Пальпация молочных желез</t>
  </si>
  <si>
    <t>Жидкостное цитологическое исследование микропрепарата шейки матки</t>
  </si>
  <si>
    <t>Микроскопическое исследование влагалищных мазков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</si>
  <si>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 (18-29 лет)</t>
  </si>
  <si>
    <t xml:space="preserve">Прием (осмотр) врачом-урологом или хирургом после подготовки по вопросам репродуктивного здоровья у мужчин) </t>
  </si>
  <si>
    <t>2 этап по показаниям</t>
  </si>
  <si>
    <t>Женщины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</si>
  <si>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 (30-49 лет)</t>
  </si>
  <si>
    <t xml:space="preserve">Ультразвуковое исследование органов малого таза </t>
  </si>
  <si>
    <t>Ультразвуковое исследование молочных желез</t>
  </si>
  <si>
    <t>Прием (осмотр, консультация) врача-акушера-гинеколога повторный</t>
  </si>
  <si>
    <t>Мужчины</t>
  </si>
  <si>
    <t>Спермограмма</t>
  </si>
  <si>
    <t>Микроскопическое исследование микрофлоры</t>
  </si>
  <si>
    <t>Ультразвуковое исследование предстательной железы и органов мошонки</t>
  </si>
  <si>
    <t>Прием (осмотр, консультация) врача-уролога повторный</t>
  </si>
  <si>
    <t>Итого обязательный комплекс исследований</t>
  </si>
  <si>
    <t>оплата в ДВ4</t>
  </si>
  <si>
    <t>Средняя стоимость проведения углубленной диспансеризации</t>
  </si>
  <si>
    <t xml:space="preserve">Мужчины </t>
  </si>
  <si>
    <t>Средняя стоимость диспансеризации взрослого населения репродуктивного возраста по оценке репродуктивного здоровья</t>
  </si>
  <si>
    <t>Тарифы на услуги при проведении диспансеризации взрослого населения репродуктивного возраста по оценке репродуктивного возраста по оценке репродуктивного здоровья</t>
  </si>
  <si>
    <t>Приложение 3 к Тарифному соглашению на оплату медицинской помощи по обязательному медицинскому страхованию на территории Орловской области на 2024 год от 30 января 2024 года</t>
  </si>
  <si>
    <t xml:space="preserve">Осмотр акушером-гинекологом шейки матки в зеркалах с забором материала </t>
  </si>
  <si>
    <t>Молекулярно-биологическое исследование отделяемого из уретры на возбудителей инфекции, передаваемой половым путем (Neisseria gonorrhoeae, Trichomonas vaginalis, Chlamydia trachomatis, Mycoplasma genitalium)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</si>
</sst>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_-;\-* #,##0.00_-;_-* &quot;-&quot;??_-;_-@_-"/>
  </numFmts>
  <fonts count="19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1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3" fontId="4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/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2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164" fontId="6" fillId="2" borderId="0" xfId="2" applyNumberFormat="1" applyFont="1" applyFill="1" applyBorder="1" applyAlignment="1">
      <alignment horizontal="center" vertical="center" wrapText="1"/>
    </xf>
    <xf numFmtId="2" fontId="6" fillId="2" borderId="0" xfId="2" applyNumberFormat="1" applyFont="1" applyFill="1" applyBorder="1" applyAlignment="1">
      <alignment horizontal="center" vertical="center" wrapText="1"/>
    </xf>
    <xf numFmtId="164" fontId="14" fillId="2" borderId="0" xfId="2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/>
    <xf numFmtId="1" fontId="4" fillId="0" borderId="1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43" fontId="8" fillId="0" borderId="1" xfId="1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164" fontId="6" fillId="2" borderId="0" xfId="2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2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2" fontId="12" fillId="2" borderId="0" xfId="0" applyNumberFormat="1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wrapText="1"/>
    </xf>
    <xf numFmtId="0" fontId="9" fillId="2" borderId="0" xfId="0" applyFont="1" applyFill="1" applyBorder="1" applyAlignment="1">
      <alignment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43" fontId="4" fillId="2" borderId="1" xfId="5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vertical="center" wrapText="1"/>
    </xf>
    <xf numFmtId="43" fontId="4" fillId="2" borderId="1" xfId="4" applyNumberFormat="1" applyFont="1" applyFill="1" applyBorder="1" applyAlignment="1">
      <alignment vertical="center" wrapText="1"/>
    </xf>
    <xf numFmtId="0" fontId="4" fillId="2" borderId="1" xfId="4" applyFont="1" applyFill="1" applyBorder="1"/>
    <xf numFmtId="0" fontId="4" fillId="2" borderId="1" xfId="4" applyFont="1" applyFill="1" applyBorder="1" applyAlignment="1">
      <alignment horizontal="left" vertical="center" wrapText="1"/>
    </xf>
    <xf numFmtId="0" fontId="4" fillId="2" borderId="0" xfId="4" applyFont="1" applyFill="1" applyAlignment="1">
      <alignment vertical="center" wrapText="1"/>
    </xf>
    <xf numFmtId="0" fontId="4" fillId="2" borderId="0" xfId="4" applyFont="1" applyFill="1"/>
    <xf numFmtId="0" fontId="6" fillId="2" borderId="0" xfId="4" applyFont="1" applyFill="1"/>
    <xf numFmtId="0" fontId="17" fillId="2" borderId="0" xfId="4" applyFont="1" applyFill="1"/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3" fontId="4" fillId="0" borderId="1" xfId="1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8" fillId="2" borderId="0" xfId="0" applyFont="1" applyFill="1"/>
    <xf numFmtId="0" fontId="4" fillId="2" borderId="0" xfId="0" applyFont="1" applyFill="1" applyAlignment="1"/>
    <xf numFmtId="164" fontId="11" fillId="2" borderId="0" xfId="2" applyNumberFormat="1" applyFont="1" applyFill="1" applyBorder="1" applyAlignment="1">
      <alignment horizontal="center"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4" fillId="2" borderId="1" xfId="4" applyFont="1" applyFill="1" applyBorder="1" applyAlignment="1">
      <alignment vertical="center"/>
    </xf>
    <xf numFmtId="0" fontId="4" fillId="2" borderId="0" xfId="4" applyFont="1" applyFill="1" applyAlignment="1">
      <alignment vertical="center"/>
    </xf>
    <xf numFmtId="43" fontId="17" fillId="2" borderId="0" xfId="1" applyFont="1" applyFill="1"/>
    <xf numFmtId="43" fontId="4" fillId="2" borderId="1" xfId="5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43" fontId="8" fillId="2" borderId="1" xfId="5" applyNumberFormat="1" applyFont="1" applyFill="1" applyBorder="1" applyAlignment="1">
      <alignment horizontal="center" vertical="center"/>
    </xf>
    <xf numFmtId="43" fontId="4" fillId="2" borderId="1" xfId="5" applyNumberFormat="1" applyFont="1" applyFill="1" applyBorder="1" applyAlignment="1">
      <alignment horizontal="center" vertical="center"/>
    </xf>
    <xf numFmtId="43" fontId="4" fillId="2" borderId="0" xfId="5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6" fillId="2" borderId="0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6" fillId="2" borderId="1" xfId="4" applyFont="1" applyFill="1" applyBorder="1" applyAlignment="1">
      <alignment horizontal="center" vertical="center" wrapText="1"/>
    </xf>
    <xf numFmtId="164" fontId="11" fillId="2" borderId="0" xfId="2" applyNumberFormat="1" applyFont="1" applyFill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4;%20&#1080;%20&#1055;&#1052;&#1054;/&#1056;&#1072;&#1089;&#1095;&#1077;&#1090;&#1099;%20&#1087;&#1086;%20&#1089;&#1090;&#1072;&#1090;&#1100;&#1103;&#1084;%20&#1088;&#1072;&#1089;&#1093;&#1086;&#1076;&#1086;&#1074;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&#1058;&#1077;&#1088;&#1087;&#1088;&#1086;&#1075;&#1088;&#1072;&#1084;&#1084;&#1072;%202024/&#1056;&#1072;&#1089;&#1095;&#1077;&#1090;%20&#1086;&#1090;&#1076;&#1077;&#1083;&#1100;&#1085;&#1099;&#1093;%20&#1091;&#1089;&#1083;&#1091;&#1075;/+&#1059;&#1075;&#1083;&#1091;&#1073;&#1083;&#1077;&#1085;&#1085;&#1072;&#1103;%20&#1044;&#1044;,%20&#1088;&#1077;&#1087;&#1088;&#1086;&#1076;&#1091;&#1082;&#1090;&#1080;&#1074;&#1085;&#1072;&#1103;%20&#1044;&#104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rmativ\!%2008%20&#1054;&#1090;&#1076;&#1077;&#1083;%20&#1052;&#1058;\&#1057;&#1055;&#1056;&#1040;&#1042;&#1054;&#1063;&#1053;&#1048;&#1050;%20&#1058;&#1040;&#1056;&#1048;&#1060;&#1054;&#1042;\2023\&#1042;%20&#1088;&#1072;&#1073;&#1086;&#1090;&#1077;\T1025700777134012023_AM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лный перечень"/>
      <sheetName val="Расчет"/>
      <sheetName val="Расчет медрасходов и мягкого ив"/>
      <sheetName val="Расчет ЗП"/>
      <sheetName val="Лист1"/>
      <sheetName val="Расчет на 2020"/>
      <sheetName val="услуги ДВ1, ДВ4, ОПВ, ПН"/>
      <sheetName val="услуги ДВ1, ДВ4, ОПВ, ПН (2023)"/>
      <sheetName val="комплексные услуги"/>
      <sheetName val="комплексные услуги (2024)"/>
      <sheetName val="Лист2"/>
      <sheetName val="услуги ДВ1, ДВ4, ОПВ, ПН (202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J6">
            <v>2009.1109222499999</v>
          </cell>
        </row>
        <row r="141">
          <cell r="J141">
            <v>6343.942797645499</v>
          </cell>
        </row>
        <row r="143">
          <cell r="J143">
            <v>5109.8193302555001</v>
          </cell>
        </row>
        <row r="147">
          <cell r="J147">
            <v>5313.1495352554994</v>
          </cell>
        </row>
        <row r="153">
          <cell r="J153">
            <v>5791.2745352554994</v>
          </cell>
        </row>
        <row r="164">
          <cell r="J164">
            <v>6552.5665352554988</v>
          </cell>
        </row>
        <row r="171">
          <cell r="J171">
            <v>6896.697169245499</v>
          </cell>
        </row>
        <row r="339">
          <cell r="J339">
            <v>1877.7933661500001</v>
          </cell>
        </row>
        <row r="341">
          <cell r="J341">
            <v>6365.8095385399993</v>
          </cell>
        </row>
        <row r="343">
          <cell r="J343">
            <v>1581.7079929455001</v>
          </cell>
        </row>
        <row r="346">
          <cell r="J346">
            <v>1807.0857549000002</v>
          </cell>
        </row>
        <row r="347">
          <cell r="J347">
            <v>855.98825490000002</v>
          </cell>
        </row>
        <row r="363">
          <cell r="J363">
            <v>3882.7724944454999</v>
          </cell>
        </row>
        <row r="365">
          <cell r="J365">
            <v>855.98825490000002</v>
          </cell>
        </row>
        <row r="371">
          <cell r="J371">
            <v>3702.6906979454998</v>
          </cell>
        </row>
        <row r="373">
          <cell r="J373">
            <v>1059.3184599000001</v>
          </cell>
        </row>
        <row r="377">
          <cell r="J377">
            <v>6658.5401994454996</v>
          </cell>
        </row>
        <row r="379">
          <cell r="J379">
            <v>2746.4406979454998</v>
          </cell>
        </row>
        <row r="385">
          <cell r="J385">
            <v>3224.5656979454998</v>
          </cell>
        </row>
        <row r="391">
          <cell r="J391">
            <v>1537.4434598999999</v>
          </cell>
        </row>
        <row r="395">
          <cell r="J395">
            <v>5822.1801994455</v>
          </cell>
        </row>
        <row r="397">
          <cell r="J397">
            <v>4658.9406979454998</v>
          </cell>
        </row>
        <row r="399">
          <cell r="J399">
            <v>5042.3526994454996</v>
          </cell>
        </row>
      </sheetData>
      <sheetData sheetId="10"/>
      <sheetData sheetId="11">
        <row r="3">
          <cell r="L3">
            <v>90.630539999999996</v>
          </cell>
        </row>
        <row r="5">
          <cell r="L5">
            <v>45.315269999999998</v>
          </cell>
        </row>
        <row r="7">
          <cell r="L7">
            <v>61.645500000000006</v>
          </cell>
        </row>
        <row r="9">
          <cell r="L9">
            <v>40.771990709999997</v>
          </cell>
        </row>
        <row r="11">
          <cell r="L11">
            <v>37.704878640000004</v>
          </cell>
        </row>
        <row r="13">
          <cell r="L13">
            <v>51.526846800000015</v>
          </cell>
        </row>
        <row r="15">
          <cell r="L15">
            <v>91.029896100000002</v>
          </cell>
        </row>
        <row r="17">
          <cell r="L17">
            <v>478.125</v>
          </cell>
        </row>
        <row r="20">
          <cell r="L20">
            <v>344.13063398999998</v>
          </cell>
        </row>
        <row r="22">
          <cell r="L22">
            <v>465</v>
          </cell>
        </row>
        <row r="134">
          <cell r="L134">
            <v>383.41200150000003</v>
          </cell>
        </row>
        <row r="172">
          <cell r="L172">
            <v>392.95</v>
          </cell>
        </row>
        <row r="249">
          <cell r="L249">
            <v>126.44603631000001</v>
          </cell>
        </row>
        <row r="384">
          <cell r="L384">
            <v>994.04</v>
          </cell>
        </row>
        <row r="549">
          <cell r="L549">
            <v>166.46846025217502</v>
          </cell>
        </row>
        <row r="685">
          <cell r="L685">
            <v>162.88</v>
          </cell>
        </row>
        <row r="818">
          <cell r="L818">
            <v>1601.12</v>
          </cell>
        </row>
        <row r="929">
          <cell r="L929">
            <v>472.97250000000008</v>
          </cell>
        </row>
        <row r="1319">
          <cell r="L1319">
            <v>654.97346739</v>
          </cell>
        </row>
        <row r="1325">
          <cell r="L1325">
            <v>548.83261125000013</v>
          </cell>
        </row>
        <row r="1467">
          <cell r="L1467">
            <v>126.30120173550003</v>
          </cell>
        </row>
        <row r="1823">
          <cell r="L1823">
            <v>478.125</v>
          </cell>
        </row>
        <row r="1915">
          <cell r="L1915">
            <v>478.125</v>
          </cell>
        </row>
        <row r="2003">
          <cell r="L2003">
            <v>478.125</v>
          </cell>
        </row>
        <row r="2595">
          <cell r="L2595">
            <v>478.125</v>
          </cell>
        </row>
        <row r="2754">
          <cell r="L2754">
            <v>478.125</v>
          </cell>
        </row>
        <row r="2933">
          <cell r="L2933">
            <v>478.125</v>
          </cell>
        </row>
        <row r="3113">
          <cell r="L3113">
            <v>855.98825490000002</v>
          </cell>
        </row>
        <row r="3289">
          <cell r="L3289">
            <v>203.33020499999998</v>
          </cell>
        </row>
        <row r="3617">
          <cell r="L3617">
            <v>478.125</v>
          </cell>
        </row>
        <row r="3984">
          <cell r="L3984">
            <v>380.64375000000001</v>
          </cell>
        </row>
        <row r="4006">
          <cell r="L4006">
            <v>394.26750000000004</v>
          </cell>
        </row>
        <row r="4085">
          <cell r="L4085">
            <v>380.64600000000007</v>
          </cell>
        </row>
        <row r="4106">
          <cell r="L4106">
            <v>385.56000000000006</v>
          </cell>
        </row>
        <row r="4112">
          <cell r="L4112">
            <v>579.15</v>
          </cell>
        </row>
        <row r="4127">
          <cell r="L4127">
            <v>380.64600000000007</v>
          </cell>
        </row>
        <row r="4269">
          <cell r="L4269">
            <v>836.36</v>
          </cell>
        </row>
        <row r="6116">
          <cell r="L6116">
            <v>352.28834582399998</v>
          </cell>
        </row>
        <row r="8260">
          <cell r="L8260">
            <v>339.66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риф"/>
      <sheetName val="Тариф (2)"/>
      <sheetName val="УД"/>
      <sheetName val="РД"/>
      <sheetName val="Лист1 (4)"/>
    </sheetNames>
    <sheetDataSet>
      <sheetData sheetId="0"/>
      <sheetData sheetId="1"/>
      <sheetData sheetId="2"/>
      <sheetData sheetId="3"/>
      <sheetData sheetId="4">
        <row r="4">
          <cell r="O4">
            <v>64.361818181818194</v>
          </cell>
        </row>
        <row r="5">
          <cell r="O5">
            <v>534.17563636363639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1025700777134012023_AMB"/>
    </sheetNames>
    <sheetDataSet>
      <sheetData sheetId="0">
        <row r="660">
          <cell r="I660">
            <v>903.99</v>
          </cell>
        </row>
        <row r="1218">
          <cell r="I1218">
            <v>903.99</v>
          </cell>
        </row>
        <row r="1311">
          <cell r="I1311">
            <v>903.99</v>
          </cell>
        </row>
        <row r="1319">
          <cell r="I1319">
            <v>903.99</v>
          </cell>
        </row>
        <row r="2236">
          <cell r="I2236">
            <v>903.99</v>
          </cell>
        </row>
        <row r="2401">
          <cell r="I2401">
            <v>903.99</v>
          </cell>
        </row>
        <row r="2428">
          <cell r="I2428">
            <v>903.99</v>
          </cell>
        </row>
        <row r="2644">
          <cell r="I2644">
            <v>903.99</v>
          </cell>
        </row>
        <row r="2679">
          <cell r="I2679">
            <v>1473.28</v>
          </cell>
        </row>
        <row r="2689">
          <cell r="I2689">
            <v>903.99</v>
          </cell>
        </row>
        <row r="3033">
          <cell r="I3033">
            <v>1320.98</v>
          </cell>
        </row>
        <row r="3038">
          <cell r="I3038">
            <v>903.99</v>
          </cell>
        </row>
        <row r="3088">
          <cell r="I3088">
            <v>903.99</v>
          </cell>
        </row>
        <row r="3195">
          <cell r="I3195">
            <v>903.99</v>
          </cell>
        </row>
        <row r="3506">
          <cell r="I3506">
            <v>903.99</v>
          </cell>
        </row>
        <row r="3750">
          <cell r="I3750">
            <v>903.99</v>
          </cell>
        </row>
        <row r="4208">
          <cell r="I4208">
            <v>903.99</v>
          </cell>
        </row>
        <row r="4270">
          <cell r="I4270">
            <v>1004.42</v>
          </cell>
        </row>
        <row r="9219">
          <cell r="I9219">
            <v>903.99</v>
          </cell>
        </row>
        <row r="9241">
          <cell r="I9241">
            <v>903.99</v>
          </cell>
        </row>
        <row r="9258">
          <cell r="I9258">
            <v>903.99</v>
          </cell>
        </row>
        <row r="9339">
          <cell r="I9339">
            <v>903.99</v>
          </cell>
        </row>
        <row r="9618">
          <cell r="I9618">
            <v>1387.2</v>
          </cell>
        </row>
        <row r="9734">
          <cell r="I9734">
            <v>1004.42</v>
          </cell>
        </row>
        <row r="9830">
          <cell r="I9830">
            <v>1320.98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X30"/>
  <sheetViews>
    <sheetView topLeftCell="M1" zoomScaleNormal="100" workbookViewId="0">
      <selection sqref="A1:W30"/>
    </sheetView>
  </sheetViews>
  <sheetFormatPr defaultColWidth="8.6640625" defaultRowHeight="15.6"/>
  <cols>
    <col min="1" max="1" width="31" style="1" customWidth="1"/>
    <col min="2" max="2" width="10.6640625" style="1" customWidth="1"/>
    <col min="3" max="3" width="16.33203125" style="1" customWidth="1"/>
    <col min="4" max="4" width="17.109375" style="1" customWidth="1"/>
    <col min="5" max="5" width="20.33203125" style="1" customWidth="1"/>
    <col min="6" max="6" width="15.109375" style="1" customWidth="1"/>
    <col min="7" max="7" width="16.109375" style="1" customWidth="1"/>
    <col min="8" max="8" width="14.33203125" style="1" customWidth="1"/>
    <col min="9" max="9" width="14.5546875" style="1" customWidth="1"/>
    <col min="10" max="10" width="15.33203125" style="1" customWidth="1"/>
    <col min="11" max="11" width="12.6640625" style="1" customWidth="1"/>
    <col min="12" max="12" width="11.109375" style="1" customWidth="1"/>
    <col min="13" max="13" width="14.6640625" style="1" customWidth="1"/>
    <col min="14" max="14" width="11.6640625" style="1" customWidth="1"/>
    <col min="15" max="15" width="13.5546875" style="1" customWidth="1"/>
    <col min="16" max="16" width="11.6640625" style="1" customWidth="1"/>
    <col min="17" max="17" width="12.33203125" style="1" customWidth="1"/>
    <col min="18" max="18" width="13.109375" style="1" customWidth="1"/>
    <col min="19" max="19" width="10.44140625" style="1" customWidth="1"/>
    <col min="20" max="20" width="13.5546875" style="1" customWidth="1"/>
    <col min="21" max="21" width="12.33203125" style="1" customWidth="1"/>
    <col min="22" max="22" width="12.5546875" style="1" customWidth="1"/>
    <col min="23" max="23" width="12.33203125" style="1" customWidth="1"/>
    <col min="24" max="24" width="12.109375" style="1" customWidth="1"/>
    <col min="25" max="25" width="9.88671875" style="1" customWidth="1"/>
    <col min="26" max="26" width="10.33203125" style="1" customWidth="1"/>
    <col min="27" max="27" width="12" style="1" customWidth="1"/>
    <col min="28" max="28" width="12.33203125" style="1" customWidth="1"/>
    <col min="29" max="29" width="14.109375" style="1" customWidth="1"/>
    <col min="30" max="30" width="12.88671875" style="1" customWidth="1"/>
    <col min="31" max="31" width="13.44140625" style="1" customWidth="1"/>
    <col min="32" max="32" width="14.109375" style="1" customWidth="1"/>
    <col min="33" max="33" width="15.109375" style="1" customWidth="1"/>
    <col min="34" max="34" width="13.5546875" style="1" customWidth="1"/>
    <col min="35" max="35" width="12.44140625" style="1" customWidth="1"/>
    <col min="36" max="36" width="15.6640625" style="1" customWidth="1"/>
    <col min="37" max="41" width="9" style="1" bestFit="1" customWidth="1"/>
    <col min="42" max="43" width="8.6640625" style="1"/>
    <col min="44" max="44" width="9" style="1" bestFit="1" customWidth="1"/>
    <col min="45" max="47" width="8.6640625" style="1"/>
    <col min="48" max="49" width="9" style="1" bestFit="1" customWidth="1"/>
    <col min="50" max="50" width="8.6640625" style="1"/>
    <col min="51" max="51" width="10.109375" style="1" bestFit="1" customWidth="1"/>
    <col min="52" max="52" width="8.6640625" style="1"/>
    <col min="53" max="53" width="9" style="1" bestFit="1" customWidth="1"/>
    <col min="54" max="58" width="8.6640625" style="1"/>
    <col min="59" max="59" width="9" style="1" bestFit="1" customWidth="1"/>
    <col min="60" max="16384" width="8.6640625" style="1"/>
  </cols>
  <sheetData>
    <row r="1" spans="1:76" ht="46.95" customHeight="1">
      <c r="R1" s="120" t="s">
        <v>296</v>
      </c>
      <c r="S1" s="120"/>
      <c r="T1" s="120"/>
      <c r="U1" s="120"/>
      <c r="V1" s="120"/>
      <c r="W1" s="120"/>
      <c r="X1" s="31"/>
      <c r="Y1" s="31"/>
    </row>
    <row r="2" spans="1:76" s="34" customFormat="1" ht="46.95" customHeight="1"/>
    <row r="3" spans="1:76" ht="39" customHeight="1">
      <c r="A3" s="121" t="s">
        <v>221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32"/>
      <c r="Y3" s="32"/>
      <c r="Z3" s="2"/>
      <c r="AA3" s="2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4"/>
      <c r="AO3" s="4"/>
    </row>
    <row r="4" spans="1:76" ht="15.75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32"/>
      <c r="Y4" s="32"/>
      <c r="Z4" s="32"/>
      <c r="AA4" s="32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4"/>
      <c r="AO4" s="4"/>
    </row>
    <row r="5" spans="1:76" ht="10.5" customHeight="1">
      <c r="A5" s="105" t="s">
        <v>218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33"/>
      <c r="Y5" s="33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76" ht="27.75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6"/>
      <c r="Y6" s="6"/>
      <c r="Z6" s="6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76" ht="17.25" customHeight="1">
      <c r="A7" s="104" t="s">
        <v>0</v>
      </c>
      <c r="B7" s="104"/>
      <c r="C7" s="123" t="s">
        <v>138</v>
      </c>
      <c r="D7" s="104" t="s">
        <v>1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7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76" ht="51" customHeight="1">
      <c r="A8" s="104"/>
      <c r="B8" s="104"/>
      <c r="C8" s="124"/>
      <c r="D8" s="29" t="s">
        <v>122</v>
      </c>
      <c r="E8" s="29" t="s">
        <v>123</v>
      </c>
      <c r="F8" s="8">
        <v>36</v>
      </c>
      <c r="G8" s="8">
        <v>39</v>
      </c>
      <c r="H8" s="29" t="s">
        <v>120</v>
      </c>
      <c r="I8" s="29" t="s">
        <v>121</v>
      </c>
      <c r="J8" s="29" t="s">
        <v>124</v>
      </c>
      <c r="K8" s="8">
        <v>45</v>
      </c>
      <c r="L8" s="29" t="s">
        <v>125</v>
      </c>
      <c r="M8" s="29" t="s">
        <v>126</v>
      </c>
      <c r="N8" s="8">
        <v>55</v>
      </c>
      <c r="O8" s="8">
        <v>60</v>
      </c>
      <c r="P8" s="29" t="s">
        <v>127</v>
      </c>
      <c r="Q8" s="29" t="s">
        <v>128</v>
      </c>
      <c r="R8" s="29" t="s">
        <v>129</v>
      </c>
      <c r="S8" s="29" t="s">
        <v>130</v>
      </c>
      <c r="T8" s="29" t="s">
        <v>131</v>
      </c>
      <c r="U8" s="29" t="s">
        <v>132</v>
      </c>
      <c r="V8" s="37" t="s">
        <v>135</v>
      </c>
      <c r="W8" s="29" t="s">
        <v>133</v>
      </c>
    </row>
    <row r="9" spans="1:76" ht="33.75" customHeight="1">
      <c r="A9" s="123" t="s">
        <v>269</v>
      </c>
      <c r="B9" s="68" t="s">
        <v>2</v>
      </c>
      <c r="C9" s="117">
        <v>2370.0500000000002</v>
      </c>
      <c r="D9" s="9">
        <v>1366.96</v>
      </c>
      <c r="E9" s="9">
        <v>1022.83</v>
      </c>
      <c r="F9" s="9">
        <v>1750.37</v>
      </c>
      <c r="G9" s="9">
        <v>1406.24</v>
      </c>
      <c r="H9" s="9">
        <v>2336.38</v>
      </c>
      <c r="I9" s="9">
        <v>1615.91</v>
      </c>
      <c r="J9" s="9">
        <v>2398.02</v>
      </c>
      <c r="K9" s="9">
        <v>3029.23</v>
      </c>
      <c r="L9" s="9">
        <v>2694.02</v>
      </c>
      <c r="M9" s="9">
        <v>1677.55</v>
      </c>
      <c r="N9" s="9">
        <v>1973.55</v>
      </c>
      <c r="O9" s="9">
        <v>2755.66</v>
      </c>
      <c r="P9" s="9">
        <v>2002.36</v>
      </c>
      <c r="Q9" s="9">
        <v>2284.85</v>
      </c>
      <c r="R9" s="9">
        <v>1940.72</v>
      </c>
      <c r="S9" s="9">
        <v>2346.4899999999998</v>
      </c>
      <c r="T9" s="9">
        <v>1908.51</v>
      </c>
      <c r="U9" s="9">
        <v>1626.02</v>
      </c>
      <c r="V9" s="9">
        <v>1564.38</v>
      </c>
      <c r="W9" s="9">
        <v>1970.16</v>
      </c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76" ht="33.75" customHeight="1">
      <c r="A10" s="124"/>
      <c r="B10" s="68" t="s">
        <v>3</v>
      </c>
      <c r="C10" s="118"/>
      <c r="D10" s="9">
        <v>2231.96</v>
      </c>
      <c r="E10" s="9">
        <v>1887.83</v>
      </c>
      <c r="F10" s="9">
        <v>2615.37</v>
      </c>
      <c r="G10" s="9">
        <v>2271.2399999999998</v>
      </c>
      <c r="H10" s="9">
        <v>3241.32</v>
      </c>
      <c r="I10" s="9">
        <v>2015.91</v>
      </c>
      <c r="J10" s="9">
        <v>3767.96</v>
      </c>
      <c r="K10" s="9">
        <v>3536.59</v>
      </c>
      <c r="L10" s="9">
        <v>3241.32</v>
      </c>
      <c r="M10" s="9">
        <v>2542.5500000000002</v>
      </c>
      <c r="N10" s="9">
        <v>2015.91</v>
      </c>
      <c r="O10" s="9">
        <v>3767.96</v>
      </c>
      <c r="P10" s="9">
        <v>2402.36</v>
      </c>
      <c r="Q10" s="9">
        <v>3189.79</v>
      </c>
      <c r="R10" s="9">
        <v>2340.7199999999998</v>
      </c>
      <c r="S10" s="9">
        <v>3251.44</v>
      </c>
      <c r="T10" s="9">
        <v>2308.5100000000002</v>
      </c>
      <c r="U10" s="9">
        <v>2026.02</v>
      </c>
      <c r="V10" s="9">
        <v>1964.38</v>
      </c>
      <c r="W10" s="9">
        <v>2370.16</v>
      </c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</row>
    <row r="11" spans="1:76" s="14" customFormat="1" ht="78.75" customHeight="1">
      <c r="A11" s="114" t="s">
        <v>217</v>
      </c>
      <c r="B11" s="114"/>
      <c r="C11" s="114"/>
      <c r="D11" s="114"/>
      <c r="E11" s="114"/>
      <c r="F11" s="114"/>
      <c r="G11" s="114"/>
      <c r="H11" s="114"/>
      <c r="I11" s="114"/>
      <c r="J11" s="65"/>
      <c r="K11" s="6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13"/>
      <c r="X11" s="13"/>
    </row>
    <row r="12" spans="1:76" s="14" customFormat="1" ht="4.2" customHeight="1">
      <c r="A12" s="35"/>
      <c r="B12" s="35"/>
      <c r="C12" s="38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13"/>
    </row>
    <row r="13" spans="1:76" s="14" customFormat="1" ht="22.5" customHeight="1">
      <c r="A13" s="108" t="s">
        <v>139</v>
      </c>
      <c r="B13" s="109" t="s">
        <v>0</v>
      </c>
      <c r="C13" s="112" t="s">
        <v>138</v>
      </c>
      <c r="D13" s="111" t="s">
        <v>4</v>
      </c>
      <c r="E13" s="111"/>
      <c r="F13" s="111"/>
      <c r="G13" s="111"/>
      <c r="H13" s="111"/>
      <c r="I13" s="111"/>
      <c r="J13" s="47"/>
      <c r="K13" s="47"/>
      <c r="L13" s="122"/>
    </row>
    <row r="14" spans="1:76" s="14" customFormat="1" ht="36" customHeight="1">
      <c r="A14" s="108"/>
      <c r="B14" s="110"/>
      <c r="C14" s="113"/>
      <c r="D14" s="39" t="s">
        <v>5</v>
      </c>
      <c r="E14" s="39" t="s">
        <v>6</v>
      </c>
      <c r="F14" s="15" t="s">
        <v>7</v>
      </c>
      <c r="G14" s="16" t="s">
        <v>8</v>
      </c>
      <c r="H14" s="17" t="s">
        <v>9</v>
      </c>
      <c r="I14" s="17" t="s">
        <v>10</v>
      </c>
      <c r="J14" s="45"/>
      <c r="K14" s="45"/>
      <c r="L14" s="122"/>
      <c r="P14" s="14" t="s">
        <v>137</v>
      </c>
    </row>
    <row r="15" spans="1:76" s="14" customFormat="1" ht="24.75" customHeight="1">
      <c r="A15" s="115" t="s">
        <v>140</v>
      </c>
      <c r="B15" s="116"/>
      <c r="C15" s="44">
        <v>6696.67</v>
      </c>
      <c r="D15" s="44">
        <f>'[1]комплексные услуги (2024)'!$J$141</f>
        <v>6343.942797645499</v>
      </c>
      <c r="E15" s="44">
        <f>'[1]комплексные услуги (2024)'!$J$143</f>
        <v>5109.8193302555001</v>
      </c>
      <c r="F15" s="62">
        <f>'[1]комплексные услуги (2024)'!$J$147</f>
        <v>5313.1495352554994</v>
      </c>
      <c r="G15" s="62">
        <f>'[1]комплексные услуги (2024)'!$J$153</f>
        <v>5791.2745352554994</v>
      </c>
      <c r="H15" s="63">
        <f>'[1]комплексные услуги (2024)'!$J$164</f>
        <v>6552.5665352554988</v>
      </c>
      <c r="I15" s="63">
        <f>'[1]комплексные услуги (2024)'!$J$171</f>
        <v>6896.697169245499</v>
      </c>
      <c r="J15" s="46"/>
      <c r="K15" s="46"/>
      <c r="L15" s="11"/>
    </row>
    <row r="16" spans="1:76" s="90" customFormat="1" ht="13.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</row>
    <row r="17" spans="1:36" s="14" customFormat="1" ht="30" customHeight="1">
      <c r="A17" s="107" t="s">
        <v>215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</row>
    <row r="18" spans="1:36" ht="17.25" customHeight="1">
      <c r="A18" s="108" t="s">
        <v>139</v>
      </c>
      <c r="B18" s="109" t="s">
        <v>0</v>
      </c>
      <c r="C18" s="123" t="s">
        <v>138</v>
      </c>
      <c r="D18" s="104" t="s">
        <v>1</v>
      </c>
      <c r="E18" s="104"/>
      <c r="F18" s="104"/>
      <c r="G18" s="104"/>
      <c r="H18" s="104"/>
      <c r="I18" s="104"/>
      <c r="J18" s="104"/>
      <c r="K18" s="104"/>
      <c r="L18" s="104"/>
      <c r="M18" s="7"/>
    </row>
    <row r="19" spans="1:36" ht="81.75" customHeight="1">
      <c r="A19" s="108"/>
      <c r="B19" s="110"/>
      <c r="C19" s="124"/>
      <c r="D19" s="59" t="s">
        <v>163</v>
      </c>
      <c r="E19" s="59" t="s">
        <v>164</v>
      </c>
      <c r="F19" s="59" t="s">
        <v>165</v>
      </c>
      <c r="G19" s="59">
        <v>36.380000000000003</v>
      </c>
      <c r="H19" s="60" t="s">
        <v>166</v>
      </c>
      <c r="I19" s="60" t="s">
        <v>167</v>
      </c>
      <c r="J19" s="60" t="s">
        <v>168</v>
      </c>
      <c r="K19" s="60" t="s">
        <v>169</v>
      </c>
      <c r="L19" s="61">
        <v>90</v>
      </c>
    </row>
    <row r="20" spans="1:36" ht="33.75" customHeight="1">
      <c r="A20" s="123" t="s">
        <v>140</v>
      </c>
      <c r="B20" s="68" t="s">
        <v>2</v>
      </c>
      <c r="C20" s="117">
        <v>1501.78</v>
      </c>
      <c r="D20" s="9">
        <v>1305.31</v>
      </c>
      <c r="E20" s="9">
        <v>961.18</v>
      </c>
      <c r="F20" s="9">
        <v>1344.6</v>
      </c>
      <c r="G20" s="9">
        <v>1688.73</v>
      </c>
      <c r="H20" s="54">
        <v>1833.59</v>
      </c>
      <c r="I20" s="54">
        <v>1489.46</v>
      </c>
      <c r="J20" s="54">
        <v>1782.06</v>
      </c>
      <c r="K20" s="54">
        <v>1437.93</v>
      </c>
      <c r="L20" s="54">
        <v>1691.43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36" ht="33.75" customHeight="1">
      <c r="A21" s="124"/>
      <c r="B21" s="68" t="s">
        <v>3</v>
      </c>
      <c r="C21" s="118"/>
      <c r="D21" s="9">
        <v>1783.41</v>
      </c>
      <c r="E21" s="9">
        <v>1439.31</v>
      </c>
      <c r="F21" s="9">
        <v>1822.72</v>
      </c>
      <c r="G21" s="9">
        <v>2166.85</v>
      </c>
      <c r="H21" s="54">
        <v>1833.59</v>
      </c>
      <c r="I21" s="54">
        <v>1489.46</v>
      </c>
      <c r="J21" s="54">
        <v>1782.06</v>
      </c>
      <c r="K21" s="54">
        <v>1437.93</v>
      </c>
      <c r="L21" s="54">
        <v>1691.43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36" s="93" customFormat="1"/>
    <row r="23" spans="1:36" ht="45" customHeight="1">
      <c r="A23" s="119" t="s">
        <v>216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9"/>
      <c r="U23" s="19"/>
      <c r="V23" s="19"/>
      <c r="W23" s="19"/>
      <c r="X23" s="19"/>
      <c r="Y23" s="19"/>
      <c r="Z23" s="19"/>
      <c r="AA23" s="19"/>
    </row>
    <row r="24" spans="1:36" ht="46.8">
      <c r="A24" s="104" t="s">
        <v>0</v>
      </c>
      <c r="B24" s="104"/>
      <c r="C24" s="40" t="s">
        <v>138</v>
      </c>
      <c r="D24" s="29" t="s">
        <v>11</v>
      </c>
      <c r="E24" s="8" t="s">
        <v>12</v>
      </c>
      <c r="F24" s="8" t="s">
        <v>13</v>
      </c>
      <c r="G24" s="8" t="s">
        <v>14</v>
      </c>
      <c r="H24" s="29" t="s">
        <v>134</v>
      </c>
      <c r="I24" s="8" t="s">
        <v>15</v>
      </c>
      <c r="J24" s="8" t="s">
        <v>16</v>
      </c>
      <c r="K24" s="8" t="s">
        <v>17</v>
      </c>
      <c r="L24" s="8" t="s">
        <v>18</v>
      </c>
      <c r="M24" s="8" t="s">
        <v>19</v>
      </c>
      <c r="N24" s="8" t="s">
        <v>20</v>
      </c>
      <c r="O24" s="8" t="s">
        <v>21</v>
      </c>
      <c r="P24" s="37" t="s">
        <v>136</v>
      </c>
      <c r="Q24" s="8" t="s">
        <v>22</v>
      </c>
      <c r="R24" s="8" t="s">
        <v>23</v>
      </c>
      <c r="S24" s="8" t="s">
        <v>24</v>
      </c>
    </row>
    <row r="25" spans="1:36" ht="51.75" customHeight="1">
      <c r="A25" s="104" t="s">
        <v>140</v>
      </c>
      <c r="B25" s="104"/>
      <c r="C25" s="69">
        <v>2824.59</v>
      </c>
      <c r="D25" s="49">
        <f>'[1]комплексные услуги (2024)'!$J$339</f>
        <v>1877.7933661500001</v>
      </c>
      <c r="E25" s="9">
        <f>'[1]комплексные услуги (2024)'!$J$341</f>
        <v>6365.8095385399993</v>
      </c>
      <c r="F25" s="9">
        <f>'[1]комплексные услуги (2024)'!$J$343</f>
        <v>1581.7079929455001</v>
      </c>
      <c r="G25" s="9">
        <f>'[1]комплексные услуги (2024)'!$J$346</f>
        <v>1807.0857549000002</v>
      </c>
      <c r="H25" s="9">
        <f>'[1]комплексные услуги (2024)'!$J$347</f>
        <v>855.98825490000002</v>
      </c>
      <c r="I25" s="9">
        <f>'[1]комплексные услуги (2024)'!$J$363</f>
        <v>3882.7724944454999</v>
      </c>
      <c r="J25" s="9">
        <f>'[1]комплексные услуги (2024)'!$J$365</f>
        <v>855.98825490000002</v>
      </c>
      <c r="K25" s="9">
        <f>'[1]комплексные услуги (2024)'!$J$373</f>
        <v>1059.3184599000001</v>
      </c>
      <c r="L25" s="9">
        <f>'[1]комплексные услуги (2024)'!$J$371</f>
        <v>3702.6906979454998</v>
      </c>
      <c r="M25" s="9">
        <f>'[1]комплексные услуги (2024)'!$J$377</f>
        <v>6658.5401994454996</v>
      </c>
      <c r="N25" s="9">
        <f>'[1]комплексные услуги (2024)'!$J$379</f>
        <v>2746.4406979454998</v>
      </c>
      <c r="O25" s="9">
        <f>'[1]комплексные услуги (2024)'!$J$385</f>
        <v>3224.5656979454998</v>
      </c>
      <c r="P25" s="9">
        <f>'[1]комплексные услуги (2024)'!$J$391</f>
        <v>1537.4434598999999</v>
      </c>
      <c r="Q25" s="9">
        <f>'[1]комплексные услуги (2024)'!$J$395</f>
        <v>5822.1801994455</v>
      </c>
      <c r="R25" s="9">
        <f>'[1]комплексные услуги (2024)'!$J$397</f>
        <v>4658.9406979454998</v>
      </c>
      <c r="S25" s="9">
        <f>'[1]комплексные услуги (2024)'!$J$399</f>
        <v>5042.3526994454996</v>
      </c>
      <c r="T25" s="12"/>
    </row>
    <row r="26" spans="1:36" s="86" customFormat="1" ht="18" customHeight="1">
      <c r="A26" s="83"/>
      <c r="B26" s="83"/>
      <c r="C26" s="83"/>
      <c r="D26" s="84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</row>
    <row r="27" spans="1:36" ht="38.25" customHeight="1">
      <c r="A27" s="119" t="s">
        <v>271</v>
      </c>
      <c r="B27" s="119"/>
      <c r="C27" s="119"/>
      <c r="D27" s="119"/>
      <c r="E27" s="119"/>
      <c r="F27" s="119"/>
      <c r="G27" s="119"/>
      <c r="H27" s="91"/>
      <c r="I27" s="91"/>
      <c r="J27" s="91"/>
      <c r="K27" s="91"/>
      <c r="L27" s="91"/>
      <c r="M27" s="91"/>
      <c r="N27" s="91"/>
      <c r="O27" s="91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</row>
    <row r="28" spans="1:36" ht="62.25" customHeight="1">
      <c r="A28" s="104" t="s">
        <v>0</v>
      </c>
      <c r="B28" s="104"/>
      <c r="C28" s="70" t="s">
        <v>138</v>
      </c>
      <c r="D28" s="67" t="s">
        <v>226</v>
      </c>
      <c r="E28" s="67" t="s">
        <v>219</v>
      </c>
      <c r="F28" s="67" t="s">
        <v>220</v>
      </c>
      <c r="G28" s="67" t="s">
        <v>227</v>
      </c>
      <c r="H28" s="72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1:36" ht="46.5" customHeight="1">
      <c r="A29" s="104" t="s">
        <v>140</v>
      </c>
      <c r="B29" s="104"/>
      <c r="C29" s="87">
        <v>2229.9</v>
      </c>
      <c r="D29" s="49">
        <v>2638.1</v>
      </c>
      <c r="E29" s="9">
        <v>1186.4000000000001</v>
      </c>
      <c r="F29" s="9">
        <v>3142.3</v>
      </c>
      <c r="G29" s="9">
        <v>831.13</v>
      </c>
      <c r="H29" s="66"/>
      <c r="I29" s="12"/>
      <c r="J29" s="12"/>
      <c r="K29" s="12"/>
      <c r="L29" s="12"/>
      <c r="M29" s="66"/>
      <c r="N29" s="12"/>
      <c r="O29" s="12"/>
      <c r="P29" s="12"/>
      <c r="Q29" s="12"/>
      <c r="R29" s="12"/>
      <c r="S29" s="12"/>
    </row>
    <row r="30" spans="1:36" ht="33.75" customHeight="1">
      <c r="A30" s="92" t="s">
        <v>118</v>
      </c>
    </row>
  </sheetData>
  <mergeCells count="28">
    <mergeCell ref="A27:G27"/>
    <mergeCell ref="A28:B28"/>
    <mergeCell ref="A29:B29"/>
    <mergeCell ref="R1:W1"/>
    <mergeCell ref="A3:W3"/>
    <mergeCell ref="A13:A14"/>
    <mergeCell ref="L13:L14"/>
    <mergeCell ref="A7:B8"/>
    <mergeCell ref="D7:W7"/>
    <mergeCell ref="C7:C8"/>
    <mergeCell ref="B13:B14"/>
    <mergeCell ref="C18:C19"/>
    <mergeCell ref="A9:A10"/>
    <mergeCell ref="A20:A21"/>
    <mergeCell ref="C20:C21"/>
    <mergeCell ref="A24:B24"/>
    <mergeCell ref="A25:B25"/>
    <mergeCell ref="A5:W6"/>
    <mergeCell ref="A17:L17"/>
    <mergeCell ref="A18:A19"/>
    <mergeCell ref="B18:B19"/>
    <mergeCell ref="D13:I13"/>
    <mergeCell ref="C13:C14"/>
    <mergeCell ref="A11:I11"/>
    <mergeCell ref="D18:L18"/>
    <mergeCell ref="A15:B15"/>
    <mergeCell ref="C9:C10"/>
    <mergeCell ref="A23:S23"/>
  </mergeCells>
  <pageMargins left="0.15748031496062992" right="0.15748031496062992" top="0.94488188976377963" bottom="0.11811023622047245" header="0.19685039370078741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F17"/>
  <sheetViews>
    <sheetView zoomScaleNormal="100" workbookViewId="0">
      <selection activeCell="A13" sqref="A13:C13"/>
    </sheetView>
  </sheetViews>
  <sheetFormatPr defaultColWidth="8.88671875" defaultRowHeight="15.6"/>
  <cols>
    <col min="1" max="1" width="83.33203125" style="1" customWidth="1"/>
    <col min="2" max="2" width="20" style="51" customWidth="1"/>
    <col min="3" max="3" width="29.88671875" style="1" customWidth="1"/>
    <col min="4" max="254" width="8.88671875" style="1"/>
    <col min="255" max="255" width="15.6640625" style="1" customWidth="1"/>
    <col min="256" max="256" width="82.6640625" style="1" customWidth="1"/>
    <col min="257" max="257" width="17.109375" style="1" customWidth="1"/>
    <col min="258" max="510" width="8.88671875" style="1"/>
    <col min="511" max="511" width="15.6640625" style="1" customWidth="1"/>
    <col min="512" max="512" width="82.6640625" style="1" customWidth="1"/>
    <col min="513" max="513" width="17.109375" style="1" customWidth="1"/>
    <col min="514" max="766" width="8.88671875" style="1"/>
    <col min="767" max="767" width="15.6640625" style="1" customWidth="1"/>
    <col min="768" max="768" width="82.6640625" style="1" customWidth="1"/>
    <col min="769" max="769" width="17.109375" style="1" customWidth="1"/>
    <col min="770" max="1022" width="8.88671875" style="1"/>
    <col min="1023" max="1023" width="15.6640625" style="1" customWidth="1"/>
    <col min="1024" max="1024" width="82.6640625" style="1" customWidth="1"/>
    <col min="1025" max="1025" width="17.109375" style="1" customWidth="1"/>
    <col min="1026" max="1278" width="8.88671875" style="1"/>
    <col min="1279" max="1279" width="15.6640625" style="1" customWidth="1"/>
    <col min="1280" max="1280" width="82.6640625" style="1" customWidth="1"/>
    <col min="1281" max="1281" width="17.109375" style="1" customWidth="1"/>
    <col min="1282" max="1534" width="8.88671875" style="1"/>
    <col min="1535" max="1535" width="15.6640625" style="1" customWidth="1"/>
    <col min="1536" max="1536" width="82.6640625" style="1" customWidth="1"/>
    <col min="1537" max="1537" width="17.109375" style="1" customWidth="1"/>
    <col min="1538" max="1790" width="8.88671875" style="1"/>
    <col min="1791" max="1791" width="15.6640625" style="1" customWidth="1"/>
    <col min="1792" max="1792" width="82.6640625" style="1" customWidth="1"/>
    <col min="1793" max="1793" width="17.109375" style="1" customWidth="1"/>
    <col min="1794" max="2046" width="8.88671875" style="1"/>
    <col min="2047" max="2047" width="15.6640625" style="1" customWidth="1"/>
    <col min="2048" max="2048" width="82.6640625" style="1" customWidth="1"/>
    <col min="2049" max="2049" width="17.109375" style="1" customWidth="1"/>
    <col min="2050" max="2302" width="8.88671875" style="1"/>
    <col min="2303" max="2303" width="15.6640625" style="1" customWidth="1"/>
    <col min="2304" max="2304" width="82.6640625" style="1" customWidth="1"/>
    <col min="2305" max="2305" width="17.109375" style="1" customWidth="1"/>
    <col min="2306" max="2558" width="8.88671875" style="1"/>
    <col min="2559" max="2559" width="15.6640625" style="1" customWidth="1"/>
    <col min="2560" max="2560" width="82.6640625" style="1" customWidth="1"/>
    <col min="2561" max="2561" width="17.109375" style="1" customWidth="1"/>
    <col min="2562" max="2814" width="8.88671875" style="1"/>
    <col min="2815" max="2815" width="15.6640625" style="1" customWidth="1"/>
    <col min="2816" max="2816" width="82.6640625" style="1" customWidth="1"/>
    <col min="2817" max="2817" width="17.109375" style="1" customWidth="1"/>
    <col min="2818" max="3070" width="8.88671875" style="1"/>
    <col min="3071" max="3071" width="15.6640625" style="1" customWidth="1"/>
    <col min="3072" max="3072" width="82.6640625" style="1" customWidth="1"/>
    <col min="3073" max="3073" width="17.109375" style="1" customWidth="1"/>
    <col min="3074" max="3326" width="8.88671875" style="1"/>
    <col min="3327" max="3327" width="15.6640625" style="1" customWidth="1"/>
    <col min="3328" max="3328" width="82.6640625" style="1" customWidth="1"/>
    <col min="3329" max="3329" width="17.109375" style="1" customWidth="1"/>
    <col min="3330" max="3582" width="8.88671875" style="1"/>
    <col min="3583" max="3583" width="15.6640625" style="1" customWidth="1"/>
    <col min="3584" max="3584" width="82.6640625" style="1" customWidth="1"/>
    <col min="3585" max="3585" width="17.109375" style="1" customWidth="1"/>
    <col min="3586" max="3838" width="8.88671875" style="1"/>
    <col min="3839" max="3839" width="15.6640625" style="1" customWidth="1"/>
    <col min="3840" max="3840" width="82.6640625" style="1" customWidth="1"/>
    <col min="3841" max="3841" width="17.109375" style="1" customWidth="1"/>
    <col min="3842" max="4094" width="8.88671875" style="1"/>
    <col min="4095" max="4095" width="15.6640625" style="1" customWidth="1"/>
    <col min="4096" max="4096" width="82.6640625" style="1" customWidth="1"/>
    <col min="4097" max="4097" width="17.109375" style="1" customWidth="1"/>
    <col min="4098" max="4350" width="8.88671875" style="1"/>
    <col min="4351" max="4351" width="15.6640625" style="1" customWidth="1"/>
    <col min="4352" max="4352" width="82.6640625" style="1" customWidth="1"/>
    <col min="4353" max="4353" width="17.109375" style="1" customWidth="1"/>
    <col min="4354" max="4606" width="8.88671875" style="1"/>
    <col min="4607" max="4607" width="15.6640625" style="1" customWidth="1"/>
    <col min="4608" max="4608" width="82.6640625" style="1" customWidth="1"/>
    <col min="4609" max="4609" width="17.109375" style="1" customWidth="1"/>
    <col min="4610" max="4862" width="8.88671875" style="1"/>
    <col min="4863" max="4863" width="15.6640625" style="1" customWidth="1"/>
    <col min="4864" max="4864" width="82.6640625" style="1" customWidth="1"/>
    <col min="4865" max="4865" width="17.109375" style="1" customWidth="1"/>
    <col min="4866" max="5118" width="8.88671875" style="1"/>
    <col min="5119" max="5119" width="15.6640625" style="1" customWidth="1"/>
    <col min="5120" max="5120" width="82.6640625" style="1" customWidth="1"/>
    <col min="5121" max="5121" width="17.109375" style="1" customWidth="1"/>
    <col min="5122" max="5374" width="8.88671875" style="1"/>
    <col min="5375" max="5375" width="15.6640625" style="1" customWidth="1"/>
    <col min="5376" max="5376" width="82.6640625" style="1" customWidth="1"/>
    <col min="5377" max="5377" width="17.109375" style="1" customWidth="1"/>
    <col min="5378" max="5630" width="8.88671875" style="1"/>
    <col min="5631" max="5631" width="15.6640625" style="1" customWidth="1"/>
    <col min="5632" max="5632" width="82.6640625" style="1" customWidth="1"/>
    <col min="5633" max="5633" width="17.109375" style="1" customWidth="1"/>
    <col min="5634" max="5886" width="8.88671875" style="1"/>
    <col min="5887" max="5887" width="15.6640625" style="1" customWidth="1"/>
    <col min="5888" max="5888" width="82.6640625" style="1" customWidth="1"/>
    <col min="5889" max="5889" width="17.109375" style="1" customWidth="1"/>
    <col min="5890" max="6142" width="8.88671875" style="1"/>
    <col min="6143" max="6143" width="15.6640625" style="1" customWidth="1"/>
    <col min="6144" max="6144" width="82.6640625" style="1" customWidth="1"/>
    <col min="6145" max="6145" width="17.109375" style="1" customWidth="1"/>
    <col min="6146" max="6398" width="8.88671875" style="1"/>
    <col min="6399" max="6399" width="15.6640625" style="1" customWidth="1"/>
    <col min="6400" max="6400" width="82.6640625" style="1" customWidth="1"/>
    <col min="6401" max="6401" width="17.109375" style="1" customWidth="1"/>
    <col min="6402" max="6654" width="8.88671875" style="1"/>
    <col min="6655" max="6655" width="15.6640625" style="1" customWidth="1"/>
    <col min="6656" max="6656" width="82.6640625" style="1" customWidth="1"/>
    <col min="6657" max="6657" width="17.109375" style="1" customWidth="1"/>
    <col min="6658" max="6910" width="8.88671875" style="1"/>
    <col min="6911" max="6911" width="15.6640625" style="1" customWidth="1"/>
    <col min="6912" max="6912" width="82.6640625" style="1" customWidth="1"/>
    <col min="6913" max="6913" width="17.109375" style="1" customWidth="1"/>
    <col min="6914" max="7166" width="8.88671875" style="1"/>
    <col min="7167" max="7167" width="15.6640625" style="1" customWidth="1"/>
    <col min="7168" max="7168" width="82.6640625" style="1" customWidth="1"/>
    <col min="7169" max="7169" width="17.109375" style="1" customWidth="1"/>
    <col min="7170" max="7422" width="8.88671875" style="1"/>
    <col min="7423" max="7423" width="15.6640625" style="1" customWidth="1"/>
    <col min="7424" max="7424" width="82.6640625" style="1" customWidth="1"/>
    <col min="7425" max="7425" width="17.109375" style="1" customWidth="1"/>
    <col min="7426" max="7678" width="8.88671875" style="1"/>
    <col min="7679" max="7679" width="15.6640625" style="1" customWidth="1"/>
    <col min="7680" max="7680" width="82.6640625" style="1" customWidth="1"/>
    <col min="7681" max="7681" width="17.109375" style="1" customWidth="1"/>
    <col min="7682" max="7934" width="8.88671875" style="1"/>
    <col min="7935" max="7935" width="15.6640625" style="1" customWidth="1"/>
    <col min="7936" max="7936" width="82.6640625" style="1" customWidth="1"/>
    <col min="7937" max="7937" width="17.109375" style="1" customWidth="1"/>
    <col min="7938" max="8190" width="8.88671875" style="1"/>
    <col min="8191" max="8191" width="15.6640625" style="1" customWidth="1"/>
    <col min="8192" max="8192" width="82.6640625" style="1" customWidth="1"/>
    <col min="8193" max="8193" width="17.109375" style="1" customWidth="1"/>
    <col min="8194" max="8446" width="8.88671875" style="1"/>
    <col min="8447" max="8447" width="15.6640625" style="1" customWidth="1"/>
    <col min="8448" max="8448" width="82.6640625" style="1" customWidth="1"/>
    <col min="8449" max="8449" width="17.109375" style="1" customWidth="1"/>
    <col min="8450" max="8702" width="8.88671875" style="1"/>
    <col min="8703" max="8703" width="15.6640625" style="1" customWidth="1"/>
    <col min="8704" max="8704" width="82.6640625" style="1" customWidth="1"/>
    <col min="8705" max="8705" width="17.109375" style="1" customWidth="1"/>
    <col min="8706" max="8958" width="8.88671875" style="1"/>
    <col min="8959" max="8959" width="15.6640625" style="1" customWidth="1"/>
    <col min="8960" max="8960" width="82.6640625" style="1" customWidth="1"/>
    <col min="8961" max="8961" width="17.109375" style="1" customWidth="1"/>
    <col min="8962" max="9214" width="8.88671875" style="1"/>
    <col min="9215" max="9215" width="15.6640625" style="1" customWidth="1"/>
    <col min="9216" max="9216" width="82.6640625" style="1" customWidth="1"/>
    <col min="9217" max="9217" width="17.109375" style="1" customWidth="1"/>
    <col min="9218" max="9470" width="8.88671875" style="1"/>
    <col min="9471" max="9471" width="15.6640625" style="1" customWidth="1"/>
    <col min="9472" max="9472" width="82.6640625" style="1" customWidth="1"/>
    <col min="9473" max="9473" width="17.109375" style="1" customWidth="1"/>
    <col min="9474" max="9726" width="8.88671875" style="1"/>
    <col min="9727" max="9727" width="15.6640625" style="1" customWidth="1"/>
    <col min="9728" max="9728" width="82.6640625" style="1" customWidth="1"/>
    <col min="9729" max="9729" width="17.109375" style="1" customWidth="1"/>
    <col min="9730" max="9982" width="8.88671875" style="1"/>
    <col min="9983" max="9983" width="15.6640625" style="1" customWidth="1"/>
    <col min="9984" max="9984" width="82.6640625" style="1" customWidth="1"/>
    <col min="9985" max="9985" width="17.109375" style="1" customWidth="1"/>
    <col min="9986" max="10238" width="8.88671875" style="1"/>
    <col min="10239" max="10239" width="15.6640625" style="1" customWidth="1"/>
    <col min="10240" max="10240" width="82.6640625" style="1" customWidth="1"/>
    <col min="10241" max="10241" width="17.109375" style="1" customWidth="1"/>
    <col min="10242" max="10494" width="8.88671875" style="1"/>
    <col min="10495" max="10495" width="15.6640625" style="1" customWidth="1"/>
    <col min="10496" max="10496" width="82.6640625" style="1" customWidth="1"/>
    <col min="10497" max="10497" width="17.109375" style="1" customWidth="1"/>
    <col min="10498" max="10750" width="8.88671875" style="1"/>
    <col min="10751" max="10751" width="15.6640625" style="1" customWidth="1"/>
    <col min="10752" max="10752" width="82.6640625" style="1" customWidth="1"/>
    <col min="10753" max="10753" width="17.109375" style="1" customWidth="1"/>
    <col min="10754" max="11006" width="8.88671875" style="1"/>
    <col min="11007" max="11007" width="15.6640625" style="1" customWidth="1"/>
    <col min="11008" max="11008" width="82.6640625" style="1" customWidth="1"/>
    <col min="11009" max="11009" width="17.109375" style="1" customWidth="1"/>
    <col min="11010" max="11262" width="8.88671875" style="1"/>
    <col min="11263" max="11263" width="15.6640625" style="1" customWidth="1"/>
    <col min="11264" max="11264" width="82.6640625" style="1" customWidth="1"/>
    <col min="11265" max="11265" width="17.109375" style="1" customWidth="1"/>
    <col min="11266" max="11518" width="8.88671875" style="1"/>
    <col min="11519" max="11519" width="15.6640625" style="1" customWidth="1"/>
    <col min="11520" max="11520" width="82.6640625" style="1" customWidth="1"/>
    <col min="11521" max="11521" width="17.109375" style="1" customWidth="1"/>
    <col min="11522" max="11774" width="8.88671875" style="1"/>
    <col min="11775" max="11775" width="15.6640625" style="1" customWidth="1"/>
    <col min="11776" max="11776" width="82.6640625" style="1" customWidth="1"/>
    <col min="11777" max="11777" width="17.109375" style="1" customWidth="1"/>
    <col min="11778" max="12030" width="8.88671875" style="1"/>
    <col min="12031" max="12031" width="15.6640625" style="1" customWidth="1"/>
    <col min="12032" max="12032" width="82.6640625" style="1" customWidth="1"/>
    <col min="12033" max="12033" width="17.109375" style="1" customWidth="1"/>
    <col min="12034" max="12286" width="8.88671875" style="1"/>
    <col min="12287" max="12287" width="15.6640625" style="1" customWidth="1"/>
    <col min="12288" max="12288" width="82.6640625" style="1" customWidth="1"/>
    <col min="12289" max="12289" width="17.109375" style="1" customWidth="1"/>
    <col min="12290" max="12542" width="8.88671875" style="1"/>
    <col min="12543" max="12543" width="15.6640625" style="1" customWidth="1"/>
    <col min="12544" max="12544" width="82.6640625" style="1" customWidth="1"/>
    <col min="12545" max="12545" width="17.109375" style="1" customWidth="1"/>
    <col min="12546" max="12798" width="8.88671875" style="1"/>
    <col min="12799" max="12799" width="15.6640625" style="1" customWidth="1"/>
    <col min="12800" max="12800" width="82.6640625" style="1" customWidth="1"/>
    <col min="12801" max="12801" width="17.109375" style="1" customWidth="1"/>
    <col min="12802" max="13054" width="8.88671875" style="1"/>
    <col min="13055" max="13055" width="15.6640625" style="1" customWidth="1"/>
    <col min="13056" max="13056" width="82.6640625" style="1" customWidth="1"/>
    <col min="13057" max="13057" width="17.109375" style="1" customWidth="1"/>
    <col min="13058" max="13310" width="8.88671875" style="1"/>
    <col min="13311" max="13311" width="15.6640625" style="1" customWidth="1"/>
    <col min="13312" max="13312" width="82.6640625" style="1" customWidth="1"/>
    <col min="13313" max="13313" width="17.109375" style="1" customWidth="1"/>
    <col min="13314" max="13566" width="8.88671875" style="1"/>
    <col min="13567" max="13567" width="15.6640625" style="1" customWidth="1"/>
    <col min="13568" max="13568" width="82.6640625" style="1" customWidth="1"/>
    <col min="13569" max="13569" width="17.109375" style="1" customWidth="1"/>
    <col min="13570" max="13822" width="8.88671875" style="1"/>
    <col min="13823" max="13823" width="15.6640625" style="1" customWidth="1"/>
    <col min="13824" max="13824" width="82.6640625" style="1" customWidth="1"/>
    <col min="13825" max="13825" width="17.109375" style="1" customWidth="1"/>
    <col min="13826" max="14078" width="8.88671875" style="1"/>
    <col min="14079" max="14079" width="15.6640625" style="1" customWidth="1"/>
    <col min="14080" max="14080" width="82.6640625" style="1" customWidth="1"/>
    <col min="14081" max="14081" width="17.109375" style="1" customWidth="1"/>
    <col min="14082" max="14334" width="8.88671875" style="1"/>
    <col min="14335" max="14335" width="15.6640625" style="1" customWidth="1"/>
    <col min="14336" max="14336" width="82.6640625" style="1" customWidth="1"/>
    <col min="14337" max="14337" width="17.109375" style="1" customWidth="1"/>
    <col min="14338" max="14590" width="8.88671875" style="1"/>
    <col min="14591" max="14591" width="15.6640625" style="1" customWidth="1"/>
    <col min="14592" max="14592" width="82.6640625" style="1" customWidth="1"/>
    <col min="14593" max="14593" width="17.109375" style="1" customWidth="1"/>
    <col min="14594" max="14846" width="8.88671875" style="1"/>
    <col min="14847" max="14847" width="15.6640625" style="1" customWidth="1"/>
    <col min="14848" max="14848" width="82.6640625" style="1" customWidth="1"/>
    <col min="14849" max="14849" width="17.109375" style="1" customWidth="1"/>
    <col min="14850" max="15102" width="8.88671875" style="1"/>
    <col min="15103" max="15103" width="15.6640625" style="1" customWidth="1"/>
    <col min="15104" max="15104" width="82.6640625" style="1" customWidth="1"/>
    <col min="15105" max="15105" width="17.109375" style="1" customWidth="1"/>
    <col min="15106" max="15358" width="8.88671875" style="1"/>
    <col min="15359" max="15359" width="15.6640625" style="1" customWidth="1"/>
    <col min="15360" max="15360" width="82.6640625" style="1" customWidth="1"/>
    <col min="15361" max="15361" width="17.109375" style="1" customWidth="1"/>
    <col min="15362" max="15614" width="8.88671875" style="1"/>
    <col min="15615" max="15615" width="15.6640625" style="1" customWidth="1"/>
    <col min="15616" max="15616" width="82.6640625" style="1" customWidth="1"/>
    <col min="15617" max="15617" width="17.109375" style="1" customWidth="1"/>
    <col min="15618" max="15870" width="8.88671875" style="1"/>
    <col min="15871" max="15871" width="15.6640625" style="1" customWidth="1"/>
    <col min="15872" max="15872" width="82.6640625" style="1" customWidth="1"/>
    <col min="15873" max="15873" width="17.109375" style="1" customWidth="1"/>
    <col min="15874" max="16126" width="8.88671875" style="1"/>
    <col min="16127" max="16127" width="15.6640625" style="1" customWidth="1"/>
    <col min="16128" max="16128" width="82.6640625" style="1" customWidth="1"/>
    <col min="16129" max="16129" width="17.109375" style="1" customWidth="1"/>
    <col min="16130" max="16384" width="8.88671875" style="1"/>
  </cols>
  <sheetData>
    <row r="1" spans="1:6" ht="43.5" customHeight="1">
      <c r="A1" s="125" t="s">
        <v>141</v>
      </c>
      <c r="B1" s="125"/>
      <c r="C1" s="125"/>
      <c r="D1" s="48"/>
      <c r="E1" s="48"/>
      <c r="F1" s="48"/>
    </row>
    <row r="2" spans="1:6" ht="23.25" customHeight="1">
      <c r="A2" s="53" t="s">
        <v>25</v>
      </c>
      <c r="B2" s="49" t="s">
        <v>142</v>
      </c>
      <c r="C2" s="52" t="s">
        <v>143</v>
      </c>
    </row>
    <row r="3" spans="1:6">
      <c r="A3" s="126" t="s">
        <v>144</v>
      </c>
      <c r="B3" s="126"/>
      <c r="C3" s="126"/>
    </row>
    <row r="4" spans="1:6" s="55" customFormat="1" ht="24" customHeight="1">
      <c r="A4" s="50" t="s">
        <v>145</v>
      </c>
      <c r="B4" s="70">
        <v>29.32</v>
      </c>
      <c r="C4" s="104" t="s">
        <v>146</v>
      </c>
    </row>
    <row r="5" spans="1:6" s="55" customFormat="1" ht="24" customHeight="1">
      <c r="A5" s="50" t="s">
        <v>147</v>
      </c>
      <c r="B5" s="70">
        <v>162.88</v>
      </c>
      <c r="C5" s="104"/>
    </row>
    <row r="6" spans="1:6" s="55" customFormat="1" ht="24" customHeight="1">
      <c r="A6" s="50" t="s">
        <v>148</v>
      </c>
      <c r="B6" s="70">
        <v>117.28</v>
      </c>
      <c r="C6" s="104"/>
    </row>
    <row r="7" spans="1:6" ht="85.5" customHeight="1">
      <c r="A7" s="50" t="s">
        <v>149</v>
      </c>
      <c r="B7" s="70">
        <v>616.24</v>
      </c>
      <c r="C7" s="104"/>
    </row>
    <row r="8" spans="1:6" ht="21" customHeight="1">
      <c r="A8" s="50" t="s">
        <v>290</v>
      </c>
      <c r="B8" s="49">
        <v>925.72</v>
      </c>
      <c r="C8" s="104"/>
    </row>
    <row r="9" spans="1:6" ht="55.5" customHeight="1">
      <c r="A9" s="50" t="s">
        <v>162</v>
      </c>
      <c r="B9" s="70">
        <v>73.849999999999994</v>
      </c>
      <c r="C9" s="50" t="s">
        <v>150</v>
      </c>
    </row>
    <row r="10" spans="1:6" ht="30.75" customHeight="1">
      <c r="A10" s="50" t="s">
        <v>154</v>
      </c>
      <c r="B10" s="70">
        <v>521.21</v>
      </c>
      <c r="C10" s="50" t="s">
        <v>150</v>
      </c>
    </row>
    <row r="11" spans="1:6" ht="33" customHeight="1">
      <c r="A11" s="50" t="s">
        <v>155</v>
      </c>
      <c r="B11" s="49">
        <v>0</v>
      </c>
      <c r="C11" s="50" t="s">
        <v>291</v>
      </c>
    </row>
    <row r="12" spans="1:6" ht="33" customHeight="1">
      <c r="A12" s="50" t="s">
        <v>156</v>
      </c>
      <c r="B12" s="49">
        <v>0</v>
      </c>
      <c r="C12" s="50" t="s">
        <v>291</v>
      </c>
    </row>
    <row r="13" spans="1:6">
      <c r="A13" s="104" t="s">
        <v>151</v>
      </c>
      <c r="B13" s="104"/>
      <c r="C13" s="104"/>
    </row>
    <row r="14" spans="1:6" ht="30.75" customHeight="1">
      <c r="A14" s="50" t="s">
        <v>157</v>
      </c>
      <c r="B14" s="70">
        <v>836.36</v>
      </c>
      <c r="C14" s="50" t="s">
        <v>150</v>
      </c>
    </row>
    <row r="15" spans="1:6" ht="30.75" customHeight="1">
      <c r="A15" s="50" t="s">
        <v>158</v>
      </c>
      <c r="B15" s="49">
        <v>1947.5</v>
      </c>
      <c r="C15" s="50" t="s">
        <v>150</v>
      </c>
    </row>
    <row r="16" spans="1:6" ht="36.75" customHeight="1">
      <c r="A16" s="50" t="s">
        <v>159</v>
      </c>
      <c r="B16" s="70">
        <v>392.95</v>
      </c>
      <c r="C16" s="50" t="s">
        <v>150</v>
      </c>
    </row>
    <row r="17" spans="1:3" ht="34.5" customHeight="1">
      <c r="A17" s="50" t="s">
        <v>292</v>
      </c>
      <c r="B17" s="49">
        <v>1177.4000000000001</v>
      </c>
      <c r="C17" s="50"/>
    </row>
  </sheetData>
  <mergeCells count="4">
    <mergeCell ref="A1:C1"/>
    <mergeCell ref="A3:C3"/>
    <mergeCell ref="C4:C8"/>
    <mergeCell ref="A13:C13"/>
  </mergeCells>
  <pageMargins left="0.9055118110236221" right="0.35433070866141736" top="0.62992125984251968" bottom="0.59055118110236227" header="0.23622047244094491" footer="0.15748031496062992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G33"/>
  <sheetViews>
    <sheetView workbookViewId="0">
      <selection activeCell="A15" sqref="A15"/>
    </sheetView>
  </sheetViews>
  <sheetFormatPr defaultColWidth="9.109375" defaultRowHeight="15.6"/>
  <cols>
    <col min="1" max="1" width="89.109375" style="79" customWidth="1"/>
    <col min="2" max="2" width="21.88671875" style="103" customWidth="1"/>
    <col min="3" max="16384" width="9.109375" style="80"/>
  </cols>
  <sheetData>
    <row r="1" spans="1:2" s="1" customFormat="1" ht="63.75" customHeight="1">
      <c r="A1" s="128" t="s">
        <v>295</v>
      </c>
      <c r="B1" s="128"/>
    </row>
    <row r="2" spans="1:2" s="1" customFormat="1" ht="17.399999999999999" customHeight="1">
      <c r="A2" s="94"/>
      <c r="B2" s="94"/>
    </row>
    <row r="3" spans="1:2" s="79" customFormat="1" ht="22.95" customHeight="1">
      <c r="A3" s="73" t="s">
        <v>272</v>
      </c>
      <c r="B3" s="74" t="s">
        <v>273</v>
      </c>
    </row>
    <row r="4" spans="1:2" s="79" customFormat="1" ht="22.95" customHeight="1">
      <c r="A4" s="127" t="s">
        <v>144</v>
      </c>
      <c r="B4" s="127"/>
    </row>
    <row r="5" spans="1:2" s="79" customFormat="1" ht="22.95" customHeight="1">
      <c r="A5" s="127" t="s">
        <v>280</v>
      </c>
      <c r="B5" s="127"/>
    </row>
    <row r="6" spans="1:2" ht="22.95" customHeight="1">
      <c r="A6" s="75" t="s">
        <v>274</v>
      </c>
      <c r="B6" s="101">
        <f>'[2]Лист1 (4)'!O4</f>
        <v>64.361818181818194</v>
      </c>
    </row>
    <row r="7" spans="1:2" ht="22.95" customHeight="1">
      <c r="A7" s="75" t="s">
        <v>297</v>
      </c>
      <c r="B7" s="101">
        <v>400</v>
      </c>
    </row>
    <row r="8" spans="1:2" ht="22.95" customHeight="1">
      <c r="A8" s="75" t="s">
        <v>275</v>
      </c>
      <c r="B8" s="101">
        <v>803</v>
      </c>
    </row>
    <row r="9" spans="1:2" ht="22.95" customHeight="1">
      <c r="A9" s="75" t="s">
        <v>276</v>
      </c>
      <c r="B9" s="101">
        <v>97.86</v>
      </c>
    </row>
    <row r="10" spans="1:2" ht="52.95" customHeight="1">
      <c r="A10" s="95" t="s">
        <v>277</v>
      </c>
      <c r="B10" s="101">
        <v>800.70868036659112</v>
      </c>
    </row>
    <row r="11" spans="1:2" ht="22.95" customHeight="1">
      <c r="A11" s="127" t="s">
        <v>293</v>
      </c>
      <c r="B11" s="127"/>
    </row>
    <row r="12" spans="1:2" ht="39" customHeight="1">
      <c r="A12" s="75" t="s">
        <v>278</v>
      </c>
      <c r="B12" s="101">
        <v>282.39999999999998</v>
      </c>
    </row>
    <row r="13" spans="1:2" s="79" customFormat="1" ht="22.95" customHeight="1">
      <c r="A13" s="127" t="s">
        <v>279</v>
      </c>
      <c r="B13" s="127"/>
    </row>
    <row r="14" spans="1:2" s="79" customFormat="1" ht="22.95" customHeight="1">
      <c r="A14" s="127" t="s">
        <v>280</v>
      </c>
      <c r="B14" s="127"/>
    </row>
    <row r="15" spans="1:2" ht="51" customHeight="1">
      <c r="A15" s="95" t="s">
        <v>281</v>
      </c>
      <c r="B15" s="101">
        <f>B10</f>
        <v>800.70868036659112</v>
      </c>
    </row>
    <row r="16" spans="1:2" ht="22.95" customHeight="1">
      <c r="A16" s="75" t="s">
        <v>282</v>
      </c>
      <c r="B16" s="101">
        <v>380.64</v>
      </c>
    </row>
    <row r="17" spans="1:2" ht="22.95" customHeight="1">
      <c r="A17" s="76" t="s">
        <v>283</v>
      </c>
      <c r="B17" s="101">
        <v>304.52</v>
      </c>
    </row>
    <row r="18" spans="1:2" ht="22.95" customHeight="1">
      <c r="A18" s="75" t="s">
        <v>284</v>
      </c>
      <c r="B18" s="101">
        <v>370.04</v>
      </c>
    </row>
    <row r="19" spans="1:2" ht="22.95" customHeight="1">
      <c r="A19" s="127" t="s">
        <v>285</v>
      </c>
      <c r="B19" s="127"/>
    </row>
    <row r="20" spans="1:2" ht="22.95" customHeight="1">
      <c r="A20" s="77" t="s">
        <v>286</v>
      </c>
      <c r="B20" s="99">
        <f>'[2]Лист1 (4)'!O5</f>
        <v>534.17563636363639</v>
      </c>
    </row>
    <row r="21" spans="1:2" ht="22.95" customHeight="1">
      <c r="A21" s="78" t="s">
        <v>287</v>
      </c>
      <c r="B21" s="100">
        <v>97.86</v>
      </c>
    </row>
    <row r="22" spans="1:2" ht="51" customHeight="1">
      <c r="A22" s="95" t="s">
        <v>298</v>
      </c>
      <c r="B22" s="101">
        <v>800.70868036659112</v>
      </c>
    </row>
    <row r="23" spans="1:2" s="97" customFormat="1" ht="22.95" customHeight="1">
      <c r="A23" s="96" t="s">
        <v>288</v>
      </c>
      <c r="B23" s="101">
        <v>380.65</v>
      </c>
    </row>
    <row r="24" spans="1:2" s="97" customFormat="1" ht="22.95" customHeight="1">
      <c r="A24" s="96" t="s">
        <v>289</v>
      </c>
      <c r="B24" s="101">
        <v>228.51</v>
      </c>
    </row>
    <row r="25" spans="1:2" s="81" customFormat="1" ht="36.6" customHeight="1">
      <c r="A25" s="75" t="s">
        <v>294</v>
      </c>
      <c r="B25" s="102">
        <v>1248.24</v>
      </c>
    </row>
    <row r="28" spans="1:2" s="82" customFormat="1">
      <c r="A28" s="79"/>
      <c r="B28" s="103"/>
    </row>
    <row r="33" spans="1:7" s="82" customFormat="1">
      <c r="A33" s="79"/>
      <c r="B33" s="103"/>
      <c r="G33" s="98"/>
    </row>
  </sheetData>
  <mergeCells count="7">
    <mergeCell ref="A14:B14"/>
    <mergeCell ref="A19:B19"/>
    <mergeCell ref="A1:B1"/>
    <mergeCell ref="A4:B4"/>
    <mergeCell ref="A5:B5"/>
    <mergeCell ref="A11:B11"/>
    <mergeCell ref="A13:B13"/>
  </mergeCells>
  <pageMargins left="1.1023622047244095" right="0.35433070866141736" top="0.62992125984251968" bottom="0.59055118110236227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2"/>
  <sheetViews>
    <sheetView tabSelected="1" zoomScaleNormal="100" workbookViewId="0">
      <selection activeCell="C60" sqref="C60"/>
    </sheetView>
  </sheetViews>
  <sheetFormatPr defaultColWidth="8.88671875" defaultRowHeight="13.8"/>
  <cols>
    <col min="1" max="1" width="18.5546875" style="19" customWidth="1"/>
    <col min="2" max="2" width="86.109375" style="19" customWidth="1"/>
    <col min="3" max="3" width="13.6640625" style="57" customWidth="1"/>
    <col min="4" max="4" width="17.6640625" style="19" customWidth="1"/>
    <col min="5" max="256" width="8.88671875" style="19"/>
    <col min="257" max="257" width="15.6640625" style="19" customWidth="1"/>
    <col min="258" max="258" width="82.6640625" style="19" customWidth="1"/>
    <col min="259" max="259" width="17.109375" style="19" customWidth="1"/>
    <col min="260" max="512" width="8.88671875" style="19"/>
    <col min="513" max="513" width="15.6640625" style="19" customWidth="1"/>
    <col min="514" max="514" width="82.6640625" style="19" customWidth="1"/>
    <col min="515" max="515" width="17.109375" style="19" customWidth="1"/>
    <col min="516" max="768" width="8.88671875" style="19"/>
    <col min="769" max="769" width="15.6640625" style="19" customWidth="1"/>
    <col min="770" max="770" width="82.6640625" style="19" customWidth="1"/>
    <col min="771" max="771" width="17.109375" style="19" customWidth="1"/>
    <col min="772" max="1024" width="8.88671875" style="19"/>
    <col min="1025" max="1025" width="15.6640625" style="19" customWidth="1"/>
    <col min="1026" max="1026" width="82.6640625" style="19" customWidth="1"/>
    <col min="1027" max="1027" width="17.109375" style="19" customWidth="1"/>
    <col min="1028" max="1280" width="8.88671875" style="19"/>
    <col min="1281" max="1281" width="15.6640625" style="19" customWidth="1"/>
    <col min="1282" max="1282" width="82.6640625" style="19" customWidth="1"/>
    <col min="1283" max="1283" width="17.109375" style="19" customWidth="1"/>
    <col min="1284" max="1536" width="8.88671875" style="19"/>
    <col min="1537" max="1537" width="15.6640625" style="19" customWidth="1"/>
    <col min="1538" max="1538" width="82.6640625" style="19" customWidth="1"/>
    <col min="1539" max="1539" width="17.109375" style="19" customWidth="1"/>
    <col min="1540" max="1792" width="8.88671875" style="19"/>
    <col min="1793" max="1793" width="15.6640625" style="19" customWidth="1"/>
    <col min="1794" max="1794" width="82.6640625" style="19" customWidth="1"/>
    <col min="1795" max="1795" width="17.109375" style="19" customWidth="1"/>
    <col min="1796" max="2048" width="8.88671875" style="19"/>
    <col min="2049" max="2049" width="15.6640625" style="19" customWidth="1"/>
    <col min="2050" max="2050" width="82.6640625" style="19" customWidth="1"/>
    <col min="2051" max="2051" width="17.109375" style="19" customWidth="1"/>
    <col min="2052" max="2304" width="8.88671875" style="19"/>
    <col min="2305" max="2305" width="15.6640625" style="19" customWidth="1"/>
    <col min="2306" max="2306" width="82.6640625" style="19" customWidth="1"/>
    <col min="2307" max="2307" width="17.109375" style="19" customWidth="1"/>
    <col min="2308" max="2560" width="8.88671875" style="19"/>
    <col min="2561" max="2561" width="15.6640625" style="19" customWidth="1"/>
    <col min="2562" max="2562" width="82.6640625" style="19" customWidth="1"/>
    <col min="2563" max="2563" width="17.109375" style="19" customWidth="1"/>
    <col min="2564" max="2816" width="8.88671875" style="19"/>
    <col min="2817" max="2817" width="15.6640625" style="19" customWidth="1"/>
    <col min="2818" max="2818" width="82.6640625" style="19" customWidth="1"/>
    <col min="2819" max="2819" width="17.109375" style="19" customWidth="1"/>
    <col min="2820" max="3072" width="8.88671875" style="19"/>
    <col min="3073" max="3073" width="15.6640625" style="19" customWidth="1"/>
    <col min="3074" max="3074" width="82.6640625" style="19" customWidth="1"/>
    <col min="3075" max="3075" width="17.109375" style="19" customWidth="1"/>
    <col min="3076" max="3328" width="8.88671875" style="19"/>
    <col min="3329" max="3329" width="15.6640625" style="19" customWidth="1"/>
    <col min="3330" max="3330" width="82.6640625" style="19" customWidth="1"/>
    <col min="3331" max="3331" width="17.109375" style="19" customWidth="1"/>
    <col min="3332" max="3584" width="8.88671875" style="19"/>
    <col min="3585" max="3585" width="15.6640625" style="19" customWidth="1"/>
    <col min="3586" max="3586" width="82.6640625" style="19" customWidth="1"/>
    <col min="3587" max="3587" width="17.109375" style="19" customWidth="1"/>
    <col min="3588" max="3840" width="8.88671875" style="19"/>
    <col min="3841" max="3841" width="15.6640625" style="19" customWidth="1"/>
    <col min="3842" max="3842" width="82.6640625" style="19" customWidth="1"/>
    <col min="3843" max="3843" width="17.109375" style="19" customWidth="1"/>
    <col min="3844" max="4096" width="8.88671875" style="19"/>
    <col min="4097" max="4097" width="15.6640625" style="19" customWidth="1"/>
    <col min="4098" max="4098" width="82.6640625" style="19" customWidth="1"/>
    <col min="4099" max="4099" width="17.109375" style="19" customWidth="1"/>
    <col min="4100" max="4352" width="8.88671875" style="19"/>
    <col min="4353" max="4353" width="15.6640625" style="19" customWidth="1"/>
    <col min="4354" max="4354" width="82.6640625" style="19" customWidth="1"/>
    <col min="4355" max="4355" width="17.109375" style="19" customWidth="1"/>
    <col min="4356" max="4608" width="8.88671875" style="19"/>
    <col min="4609" max="4609" width="15.6640625" style="19" customWidth="1"/>
    <col min="4610" max="4610" width="82.6640625" style="19" customWidth="1"/>
    <col min="4611" max="4611" width="17.109375" style="19" customWidth="1"/>
    <col min="4612" max="4864" width="8.88671875" style="19"/>
    <col min="4865" max="4865" width="15.6640625" style="19" customWidth="1"/>
    <col min="4866" max="4866" width="82.6640625" style="19" customWidth="1"/>
    <col min="4867" max="4867" width="17.109375" style="19" customWidth="1"/>
    <col min="4868" max="5120" width="8.88671875" style="19"/>
    <col min="5121" max="5121" width="15.6640625" style="19" customWidth="1"/>
    <col min="5122" max="5122" width="82.6640625" style="19" customWidth="1"/>
    <col min="5123" max="5123" width="17.109375" style="19" customWidth="1"/>
    <col min="5124" max="5376" width="8.88671875" style="19"/>
    <col min="5377" max="5377" width="15.6640625" style="19" customWidth="1"/>
    <col min="5378" max="5378" width="82.6640625" style="19" customWidth="1"/>
    <col min="5379" max="5379" width="17.109375" style="19" customWidth="1"/>
    <col min="5380" max="5632" width="8.88671875" style="19"/>
    <col min="5633" max="5633" width="15.6640625" style="19" customWidth="1"/>
    <col min="5634" max="5634" width="82.6640625" style="19" customWidth="1"/>
    <col min="5635" max="5635" width="17.109375" style="19" customWidth="1"/>
    <col min="5636" max="5888" width="8.88671875" style="19"/>
    <col min="5889" max="5889" width="15.6640625" style="19" customWidth="1"/>
    <col min="5890" max="5890" width="82.6640625" style="19" customWidth="1"/>
    <col min="5891" max="5891" width="17.109375" style="19" customWidth="1"/>
    <col min="5892" max="6144" width="8.88671875" style="19"/>
    <col min="6145" max="6145" width="15.6640625" style="19" customWidth="1"/>
    <col min="6146" max="6146" width="82.6640625" style="19" customWidth="1"/>
    <col min="6147" max="6147" width="17.109375" style="19" customWidth="1"/>
    <col min="6148" max="6400" width="8.88671875" style="19"/>
    <col min="6401" max="6401" width="15.6640625" style="19" customWidth="1"/>
    <col min="6402" max="6402" width="82.6640625" style="19" customWidth="1"/>
    <col min="6403" max="6403" width="17.109375" style="19" customWidth="1"/>
    <col min="6404" max="6656" width="8.88671875" style="19"/>
    <col min="6657" max="6657" width="15.6640625" style="19" customWidth="1"/>
    <col min="6658" max="6658" width="82.6640625" style="19" customWidth="1"/>
    <col min="6659" max="6659" width="17.109375" style="19" customWidth="1"/>
    <col min="6660" max="6912" width="8.88671875" style="19"/>
    <col min="6913" max="6913" width="15.6640625" style="19" customWidth="1"/>
    <col min="6914" max="6914" width="82.6640625" style="19" customWidth="1"/>
    <col min="6915" max="6915" width="17.109375" style="19" customWidth="1"/>
    <col min="6916" max="7168" width="8.88671875" style="19"/>
    <col min="7169" max="7169" width="15.6640625" style="19" customWidth="1"/>
    <col min="7170" max="7170" width="82.6640625" style="19" customWidth="1"/>
    <col min="7171" max="7171" width="17.109375" style="19" customWidth="1"/>
    <col min="7172" max="7424" width="8.88671875" style="19"/>
    <col min="7425" max="7425" width="15.6640625" style="19" customWidth="1"/>
    <col min="7426" max="7426" width="82.6640625" style="19" customWidth="1"/>
    <col min="7427" max="7427" width="17.109375" style="19" customWidth="1"/>
    <col min="7428" max="7680" width="8.88671875" style="19"/>
    <col min="7681" max="7681" width="15.6640625" style="19" customWidth="1"/>
    <col min="7682" max="7682" width="82.6640625" style="19" customWidth="1"/>
    <col min="7683" max="7683" width="17.109375" style="19" customWidth="1"/>
    <col min="7684" max="7936" width="8.88671875" style="19"/>
    <col min="7937" max="7937" width="15.6640625" style="19" customWidth="1"/>
    <col min="7938" max="7938" width="82.6640625" style="19" customWidth="1"/>
    <col min="7939" max="7939" width="17.109375" style="19" customWidth="1"/>
    <col min="7940" max="8192" width="8.88671875" style="19"/>
    <col min="8193" max="8193" width="15.6640625" style="19" customWidth="1"/>
    <col min="8194" max="8194" width="82.6640625" style="19" customWidth="1"/>
    <col min="8195" max="8195" width="17.109375" style="19" customWidth="1"/>
    <col min="8196" max="8448" width="8.88671875" style="19"/>
    <col min="8449" max="8449" width="15.6640625" style="19" customWidth="1"/>
    <col min="8450" max="8450" width="82.6640625" style="19" customWidth="1"/>
    <col min="8451" max="8451" width="17.109375" style="19" customWidth="1"/>
    <col min="8452" max="8704" width="8.88671875" style="19"/>
    <col min="8705" max="8705" width="15.6640625" style="19" customWidth="1"/>
    <col min="8706" max="8706" width="82.6640625" style="19" customWidth="1"/>
    <col min="8707" max="8707" width="17.109375" style="19" customWidth="1"/>
    <col min="8708" max="8960" width="8.88671875" style="19"/>
    <col min="8961" max="8961" width="15.6640625" style="19" customWidth="1"/>
    <col min="8962" max="8962" width="82.6640625" style="19" customWidth="1"/>
    <col min="8963" max="8963" width="17.109375" style="19" customWidth="1"/>
    <col min="8964" max="9216" width="8.88671875" style="19"/>
    <col min="9217" max="9217" width="15.6640625" style="19" customWidth="1"/>
    <col min="9218" max="9218" width="82.6640625" style="19" customWidth="1"/>
    <col min="9219" max="9219" width="17.109375" style="19" customWidth="1"/>
    <col min="9220" max="9472" width="8.88671875" style="19"/>
    <col min="9473" max="9473" width="15.6640625" style="19" customWidth="1"/>
    <col min="9474" max="9474" width="82.6640625" style="19" customWidth="1"/>
    <col min="9475" max="9475" width="17.109375" style="19" customWidth="1"/>
    <col min="9476" max="9728" width="8.88671875" style="19"/>
    <col min="9729" max="9729" width="15.6640625" style="19" customWidth="1"/>
    <col min="9730" max="9730" width="82.6640625" style="19" customWidth="1"/>
    <col min="9731" max="9731" width="17.109375" style="19" customWidth="1"/>
    <col min="9732" max="9984" width="8.88671875" style="19"/>
    <col min="9985" max="9985" width="15.6640625" style="19" customWidth="1"/>
    <col min="9986" max="9986" width="82.6640625" style="19" customWidth="1"/>
    <col min="9987" max="9987" width="17.109375" style="19" customWidth="1"/>
    <col min="9988" max="10240" width="8.88671875" style="19"/>
    <col min="10241" max="10241" width="15.6640625" style="19" customWidth="1"/>
    <col min="10242" max="10242" width="82.6640625" style="19" customWidth="1"/>
    <col min="10243" max="10243" width="17.109375" style="19" customWidth="1"/>
    <col min="10244" max="10496" width="8.88671875" style="19"/>
    <col min="10497" max="10497" width="15.6640625" style="19" customWidth="1"/>
    <col min="10498" max="10498" width="82.6640625" style="19" customWidth="1"/>
    <col min="10499" max="10499" width="17.109375" style="19" customWidth="1"/>
    <col min="10500" max="10752" width="8.88671875" style="19"/>
    <col min="10753" max="10753" width="15.6640625" style="19" customWidth="1"/>
    <col min="10754" max="10754" width="82.6640625" style="19" customWidth="1"/>
    <col min="10755" max="10755" width="17.109375" style="19" customWidth="1"/>
    <col min="10756" max="11008" width="8.88671875" style="19"/>
    <col min="11009" max="11009" width="15.6640625" style="19" customWidth="1"/>
    <col min="11010" max="11010" width="82.6640625" style="19" customWidth="1"/>
    <col min="11011" max="11011" width="17.109375" style="19" customWidth="1"/>
    <col min="11012" max="11264" width="8.88671875" style="19"/>
    <col min="11265" max="11265" width="15.6640625" style="19" customWidth="1"/>
    <col min="11266" max="11266" width="82.6640625" style="19" customWidth="1"/>
    <col min="11267" max="11267" width="17.109375" style="19" customWidth="1"/>
    <col min="11268" max="11520" width="8.88671875" style="19"/>
    <col min="11521" max="11521" width="15.6640625" style="19" customWidth="1"/>
    <col min="11522" max="11522" width="82.6640625" style="19" customWidth="1"/>
    <col min="11523" max="11523" width="17.109375" style="19" customWidth="1"/>
    <col min="11524" max="11776" width="8.88671875" style="19"/>
    <col min="11777" max="11777" width="15.6640625" style="19" customWidth="1"/>
    <col min="11778" max="11778" width="82.6640625" style="19" customWidth="1"/>
    <col min="11779" max="11779" width="17.109375" style="19" customWidth="1"/>
    <col min="11780" max="12032" width="8.88671875" style="19"/>
    <col min="12033" max="12033" width="15.6640625" style="19" customWidth="1"/>
    <col min="12034" max="12034" width="82.6640625" style="19" customWidth="1"/>
    <col min="12035" max="12035" width="17.109375" style="19" customWidth="1"/>
    <col min="12036" max="12288" width="8.88671875" style="19"/>
    <col min="12289" max="12289" width="15.6640625" style="19" customWidth="1"/>
    <col min="12290" max="12290" width="82.6640625" style="19" customWidth="1"/>
    <col min="12291" max="12291" width="17.109375" style="19" customWidth="1"/>
    <col min="12292" max="12544" width="8.88671875" style="19"/>
    <col min="12545" max="12545" width="15.6640625" style="19" customWidth="1"/>
    <col min="12546" max="12546" width="82.6640625" style="19" customWidth="1"/>
    <col min="12547" max="12547" width="17.109375" style="19" customWidth="1"/>
    <col min="12548" max="12800" width="8.88671875" style="19"/>
    <col min="12801" max="12801" width="15.6640625" style="19" customWidth="1"/>
    <col min="12802" max="12802" width="82.6640625" style="19" customWidth="1"/>
    <col min="12803" max="12803" width="17.109375" style="19" customWidth="1"/>
    <col min="12804" max="13056" width="8.88671875" style="19"/>
    <col min="13057" max="13057" width="15.6640625" style="19" customWidth="1"/>
    <col min="13058" max="13058" width="82.6640625" style="19" customWidth="1"/>
    <col min="13059" max="13059" width="17.109375" style="19" customWidth="1"/>
    <col min="13060" max="13312" width="8.88671875" style="19"/>
    <col min="13313" max="13313" width="15.6640625" style="19" customWidth="1"/>
    <col min="13314" max="13314" width="82.6640625" style="19" customWidth="1"/>
    <col min="13315" max="13315" width="17.109375" style="19" customWidth="1"/>
    <col min="13316" max="13568" width="8.88671875" style="19"/>
    <col min="13569" max="13569" width="15.6640625" style="19" customWidth="1"/>
    <col min="13570" max="13570" width="82.6640625" style="19" customWidth="1"/>
    <col min="13571" max="13571" width="17.109375" style="19" customWidth="1"/>
    <col min="13572" max="13824" width="8.88671875" style="19"/>
    <col min="13825" max="13825" width="15.6640625" style="19" customWidth="1"/>
    <col min="13826" max="13826" width="82.6640625" style="19" customWidth="1"/>
    <col min="13827" max="13827" width="17.109375" style="19" customWidth="1"/>
    <col min="13828" max="14080" width="8.88671875" style="19"/>
    <col min="14081" max="14081" width="15.6640625" style="19" customWidth="1"/>
    <col min="14082" max="14082" width="82.6640625" style="19" customWidth="1"/>
    <col min="14083" max="14083" width="17.109375" style="19" customWidth="1"/>
    <col min="14084" max="14336" width="8.88671875" style="19"/>
    <col min="14337" max="14337" width="15.6640625" style="19" customWidth="1"/>
    <col min="14338" max="14338" width="82.6640625" style="19" customWidth="1"/>
    <col min="14339" max="14339" width="17.109375" style="19" customWidth="1"/>
    <col min="14340" max="14592" width="8.88671875" style="19"/>
    <col min="14593" max="14593" width="15.6640625" style="19" customWidth="1"/>
    <col min="14594" max="14594" width="82.6640625" style="19" customWidth="1"/>
    <col min="14595" max="14595" width="17.109375" style="19" customWidth="1"/>
    <col min="14596" max="14848" width="8.88671875" style="19"/>
    <col min="14849" max="14849" width="15.6640625" style="19" customWidth="1"/>
    <col min="14850" max="14850" width="82.6640625" style="19" customWidth="1"/>
    <col min="14851" max="14851" width="17.109375" style="19" customWidth="1"/>
    <col min="14852" max="15104" width="8.88671875" style="19"/>
    <col min="15105" max="15105" width="15.6640625" style="19" customWidth="1"/>
    <col min="15106" max="15106" width="82.6640625" style="19" customWidth="1"/>
    <col min="15107" max="15107" width="17.109375" style="19" customWidth="1"/>
    <col min="15108" max="15360" width="8.88671875" style="19"/>
    <col min="15361" max="15361" width="15.6640625" style="19" customWidth="1"/>
    <col min="15362" max="15362" width="82.6640625" style="19" customWidth="1"/>
    <col min="15363" max="15363" width="17.109375" style="19" customWidth="1"/>
    <col min="15364" max="15616" width="8.88671875" style="19"/>
    <col min="15617" max="15617" width="15.6640625" style="19" customWidth="1"/>
    <col min="15618" max="15618" width="82.6640625" style="19" customWidth="1"/>
    <col min="15619" max="15619" width="17.109375" style="19" customWidth="1"/>
    <col min="15620" max="15872" width="8.88671875" style="19"/>
    <col min="15873" max="15873" width="15.6640625" style="19" customWidth="1"/>
    <col min="15874" max="15874" width="82.6640625" style="19" customWidth="1"/>
    <col min="15875" max="15875" width="17.109375" style="19" customWidth="1"/>
    <col min="15876" max="16128" width="8.88671875" style="19"/>
    <col min="16129" max="16129" width="15.6640625" style="19" customWidth="1"/>
    <col min="16130" max="16130" width="82.6640625" style="19" customWidth="1"/>
    <col min="16131" max="16131" width="17.109375" style="19" customWidth="1"/>
    <col min="16132" max="16384" width="8.88671875" style="19"/>
  </cols>
  <sheetData>
    <row r="1" spans="1:8" ht="43.5" customHeight="1">
      <c r="A1" s="125" t="s">
        <v>229</v>
      </c>
      <c r="B1" s="125"/>
      <c r="C1" s="125"/>
      <c r="D1" s="125"/>
      <c r="E1" s="125"/>
      <c r="F1" s="125"/>
      <c r="G1" s="125"/>
      <c r="H1" s="125"/>
    </row>
    <row r="2" spans="1:8" ht="9.6" customHeight="1">
      <c r="A2" s="21"/>
      <c r="B2" s="21"/>
      <c r="C2" s="22"/>
      <c r="D2" s="23"/>
    </row>
    <row r="3" spans="1:8" ht="26.4">
      <c r="A3" s="24" t="s">
        <v>152</v>
      </c>
      <c r="B3" s="24" t="s">
        <v>25</v>
      </c>
      <c r="C3" s="25" t="s">
        <v>270</v>
      </c>
    </row>
    <row r="4" spans="1:8" ht="22.5" customHeight="1">
      <c r="A4" s="132" t="s">
        <v>228</v>
      </c>
      <c r="B4" s="133"/>
      <c r="C4" s="134"/>
    </row>
    <row r="5" spans="1:8" ht="13.5" customHeight="1">
      <c r="A5" s="26" t="s">
        <v>26</v>
      </c>
      <c r="B5" s="27" t="s">
        <v>27</v>
      </c>
      <c r="C5" s="58">
        <f>'[1]услуги ДВ1, ДВ4, ОПВ, ПН (2024)'!$L$3</f>
        <v>90.630539999999996</v>
      </c>
    </row>
    <row r="6" spans="1:8" ht="13.5" customHeight="1">
      <c r="A6" s="26" t="s">
        <v>28</v>
      </c>
      <c r="B6" s="27" t="s">
        <v>29</v>
      </c>
      <c r="C6" s="58">
        <f>'[1]услуги ДВ1, ДВ4, ОПВ, ПН (2024)'!$L$172</f>
        <v>392.95</v>
      </c>
    </row>
    <row r="7" spans="1:8" ht="13.5" customHeight="1">
      <c r="A7" s="26" t="s">
        <v>30</v>
      </c>
      <c r="B7" s="27" t="s">
        <v>31</v>
      </c>
      <c r="C7" s="58">
        <f>'[1]услуги ДВ1, ДВ4, ОПВ, ПН (2024)'!$L$5</f>
        <v>45.315269999999998</v>
      </c>
    </row>
    <row r="8" spans="1:8" ht="15.6">
      <c r="A8" s="26" t="s">
        <v>32</v>
      </c>
      <c r="B8" s="27" t="s">
        <v>33</v>
      </c>
      <c r="C8" s="58">
        <v>144.87</v>
      </c>
    </row>
    <row r="9" spans="1:8" ht="28.95" customHeight="1">
      <c r="A9" s="26" t="s">
        <v>34</v>
      </c>
      <c r="B9" s="27" t="s">
        <v>35</v>
      </c>
      <c r="C9" s="58">
        <f>'[1]услуги ДВ1, ДВ4, ОПВ, ПН (2024)'!$L$7</f>
        <v>61.645500000000006</v>
      </c>
    </row>
    <row r="10" spans="1:8" ht="31.95" customHeight="1">
      <c r="A10" s="26" t="s">
        <v>36</v>
      </c>
      <c r="B10" s="27" t="s">
        <v>37</v>
      </c>
      <c r="C10" s="58">
        <f>'[1]услуги ДВ1, ДВ4, ОПВ, ПН (2024)'!$L$549</f>
        <v>166.46846025217502</v>
      </c>
    </row>
    <row r="11" spans="1:8" ht="13.5" customHeight="1">
      <c r="A11" s="26" t="s">
        <v>38</v>
      </c>
      <c r="B11" s="27" t="s">
        <v>39</v>
      </c>
      <c r="C11" s="58">
        <v>376.34</v>
      </c>
    </row>
    <row r="12" spans="1:8" ht="13.5" customHeight="1">
      <c r="A12" s="26" t="s">
        <v>40</v>
      </c>
      <c r="B12" s="27" t="s">
        <v>41</v>
      </c>
      <c r="C12" s="58">
        <f>'[1]услуги ДВ1, ДВ4, ОПВ, ПН (2024)'!$L$685</f>
        <v>162.88</v>
      </c>
    </row>
    <row r="13" spans="1:8" ht="13.5" customHeight="1">
      <c r="A13" s="26" t="s">
        <v>42</v>
      </c>
      <c r="B13" s="27" t="s">
        <v>43</v>
      </c>
      <c r="C13" s="58">
        <f>'[1]услуги ДВ1, ДВ4, ОПВ, ПН (2024)'!$L$929</f>
        <v>472.97250000000008</v>
      </c>
    </row>
    <row r="14" spans="1:8" ht="13.5" customHeight="1">
      <c r="A14" s="26" t="s">
        <v>44</v>
      </c>
      <c r="B14" s="27" t="s">
        <v>45</v>
      </c>
      <c r="C14" s="58">
        <f>'[1]услуги ДВ1, ДВ4, ОПВ, ПН (2024)'!$L$9</f>
        <v>40.771990709999997</v>
      </c>
    </row>
    <row r="15" spans="1:8" ht="13.5" customHeight="1">
      <c r="A15" s="26" t="s">
        <v>160</v>
      </c>
      <c r="B15" s="27" t="s">
        <v>161</v>
      </c>
      <c r="C15" s="58">
        <f>'[1]услуги ДВ1, ДВ4, ОПВ, ПН (2024)'!$L$8260</f>
        <v>339.66</v>
      </c>
    </row>
    <row r="16" spans="1:8" ht="13.5" customHeight="1">
      <c r="A16" s="26" t="s">
        <v>46</v>
      </c>
      <c r="B16" s="27" t="s">
        <v>47</v>
      </c>
      <c r="C16" s="58">
        <v>357.64</v>
      </c>
    </row>
    <row r="17" spans="1:3" ht="13.5" customHeight="1">
      <c r="A17" s="26" t="s">
        <v>48</v>
      </c>
      <c r="B17" s="27" t="s">
        <v>49</v>
      </c>
      <c r="C17" s="58">
        <f>'[1]услуги ДВ1, ДВ4, ОПВ, ПН (2024)'!$L$11</f>
        <v>37.704878640000004</v>
      </c>
    </row>
    <row r="18" spans="1:3" ht="13.95" customHeight="1">
      <c r="A18" s="26" t="s">
        <v>50</v>
      </c>
      <c r="B18" s="27" t="s">
        <v>51</v>
      </c>
      <c r="C18" s="58">
        <f>'[1]услуги ДВ1, ДВ4, ОПВ, ПН (2024)'!$L$818</f>
        <v>1601.12</v>
      </c>
    </row>
    <row r="19" spans="1:3" ht="15" customHeight="1">
      <c r="A19" s="26" t="s">
        <v>52</v>
      </c>
      <c r="B19" s="27" t="s">
        <v>53</v>
      </c>
      <c r="C19" s="58">
        <v>504.94</v>
      </c>
    </row>
    <row r="20" spans="1:3" ht="13.5" customHeight="1">
      <c r="A20" s="26" t="s">
        <v>54</v>
      </c>
      <c r="B20" s="27" t="s">
        <v>55</v>
      </c>
      <c r="C20" s="58">
        <f>'[1]услуги ДВ1, ДВ4, ОПВ, ПН (2024)'!$L$1319</f>
        <v>654.97346739</v>
      </c>
    </row>
    <row r="21" spans="1:3" ht="13.5" customHeight="1">
      <c r="A21" s="26" t="s">
        <v>56</v>
      </c>
      <c r="B21" s="27" t="s">
        <v>57</v>
      </c>
      <c r="C21" s="58">
        <f>'[1]услуги ДВ1, ДВ4, ОПВ, ПН (2024)'!$L$1325</f>
        <v>548.83261125000013</v>
      </c>
    </row>
    <row r="22" spans="1:3" ht="13.5" customHeight="1">
      <c r="A22" s="26" t="s">
        <v>58</v>
      </c>
      <c r="B22" s="27" t="s">
        <v>59</v>
      </c>
      <c r="C22" s="58">
        <f>'[1]услуги ДВ1, ДВ4, ОПВ, ПН (2024)'!$L$249</f>
        <v>126.44603631000001</v>
      </c>
    </row>
    <row r="23" spans="1:3" ht="15.6">
      <c r="A23" s="26" t="s">
        <v>60</v>
      </c>
      <c r="B23" s="27" t="s">
        <v>61</v>
      </c>
      <c r="C23" s="58">
        <f>'[1]услуги ДВ1, ДВ4, ОПВ, ПН (2024)'!$L$1467</f>
        <v>126.30120173550003</v>
      </c>
    </row>
    <row r="24" spans="1:3" ht="31.95" customHeight="1">
      <c r="A24" s="26" t="s">
        <v>62</v>
      </c>
      <c r="B24" s="27" t="s">
        <v>63</v>
      </c>
      <c r="C24" s="58">
        <f>'[1]услуги ДВ1, ДВ4, ОПВ, ПН (2024)'!$L$13</f>
        <v>51.526846800000015</v>
      </c>
    </row>
    <row r="25" spans="1:3" ht="33" customHeight="1">
      <c r="A25" s="41" t="s">
        <v>64</v>
      </c>
      <c r="B25" s="27" t="s">
        <v>65</v>
      </c>
      <c r="C25" s="58">
        <f>'[1]услуги ДВ1, ДВ4, ОПВ, ПН (2024)'!$L$15</f>
        <v>91.029896100000002</v>
      </c>
    </row>
    <row r="26" spans="1:3" ht="13.5" customHeight="1">
      <c r="A26" s="26" t="s">
        <v>66</v>
      </c>
      <c r="B26" s="27" t="s">
        <v>67</v>
      </c>
      <c r="C26" s="58">
        <v>400</v>
      </c>
    </row>
    <row r="27" spans="1:3" ht="13.5" customHeight="1">
      <c r="A27" s="26" t="s">
        <v>68</v>
      </c>
      <c r="B27" s="27" t="s">
        <v>230</v>
      </c>
      <c r="C27" s="58">
        <v>302.10000000000002</v>
      </c>
    </row>
    <row r="28" spans="1:3" ht="46.2" customHeight="1">
      <c r="A28" s="42" t="s">
        <v>69</v>
      </c>
      <c r="B28" s="27" t="s">
        <v>264</v>
      </c>
      <c r="C28" s="58">
        <f>'[1]услуги ДВ1, ДВ4, ОПВ, ПН (2024)'!$L$1823</f>
        <v>478.125</v>
      </c>
    </row>
    <row r="29" spans="1:3" ht="46.2" customHeight="1">
      <c r="A29" s="42" t="s">
        <v>231</v>
      </c>
      <c r="B29" s="27" t="s">
        <v>259</v>
      </c>
      <c r="C29" s="58">
        <v>228.71</v>
      </c>
    </row>
    <row r="30" spans="1:3" ht="43.5" customHeight="1">
      <c r="A30" s="42" t="s">
        <v>70</v>
      </c>
      <c r="B30" s="27" t="s">
        <v>260</v>
      </c>
      <c r="C30" s="58">
        <f>'[1]услуги ДВ1, ДВ4, ОПВ, ПН (2024)'!$L$1915</f>
        <v>478.125</v>
      </c>
    </row>
    <row r="31" spans="1:3" ht="48.75" customHeight="1">
      <c r="A31" s="42" t="s">
        <v>232</v>
      </c>
      <c r="B31" s="27" t="s">
        <v>261</v>
      </c>
      <c r="C31" s="58">
        <v>282.64999999999998</v>
      </c>
    </row>
    <row r="32" spans="1:3" ht="47.25" customHeight="1">
      <c r="A32" s="43" t="s">
        <v>233</v>
      </c>
      <c r="B32" s="27" t="s">
        <v>262</v>
      </c>
      <c r="C32" s="58">
        <v>545.82000000000005</v>
      </c>
    </row>
    <row r="33" spans="1:9" ht="45.6" customHeight="1">
      <c r="A33" s="42" t="s">
        <v>71</v>
      </c>
      <c r="B33" s="27" t="s">
        <v>263</v>
      </c>
      <c r="C33" s="58">
        <f>'[1]услуги ДВ1, ДВ4, ОПВ, ПН (2024)'!$L$2003</f>
        <v>478.125</v>
      </c>
    </row>
    <row r="34" spans="1:9" ht="13.5" customHeight="1">
      <c r="A34" s="26" t="s">
        <v>72</v>
      </c>
      <c r="B34" s="27" t="s">
        <v>234</v>
      </c>
      <c r="C34" s="58">
        <v>502.87</v>
      </c>
    </row>
    <row r="35" spans="1:9" ht="13.5" customHeight="1">
      <c r="A35" s="26" t="s">
        <v>73</v>
      </c>
      <c r="B35" s="27" t="s">
        <v>235</v>
      </c>
      <c r="C35" s="58">
        <v>282.77999999999997</v>
      </c>
    </row>
    <row r="36" spans="1:9" ht="13.5" customHeight="1">
      <c r="A36" s="26" t="s">
        <v>74</v>
      </c>
      <c r="B36" s="27" t="s">
        <v>236</v>
      </c>
      <c r="C36" s="58">
        <v>228.01</v>
      </c>
    </row>
    <row r="37" spans="1:9" s="1" customFormat="1" ht="13.95" customHeight="1">
      <c r="A37" s="26" t="s">
        <v>75</v>
      </c>
      <c r="B37" s="27" t="s">
        <v>237</v>
      </c>
      <c r="C37" s="58">
        <v>282.77999999999997</v>
      </c>
      <c r="E37" s="135"/>
      <c r="F37" s="135"/>
      <c r="G37" s="135"/>
      <c r="H37" s="135"/>
      <c r="I37" s="135"/>
    </row>
    <row r="38" spans="1:9" ht="15.6">
      <c r="A38" s="26" t="s">
        <v>76</v>
      </c>
      <c r="B38" s="27" t="s">
        <v>238</v>
      </c>
      <c r="C38" s="58">
        <v>265.43</v>
      </c>
    </row>
    <row r="39" spans="1:9" ht="15.6">
      <c r="A39" s="26" t="s">
        <v>77</v>
      </c>
      <c r="B39" s="27" t="s">
        <v>239</v>
      </c>
      <c r="C39" s="58">
        <v>220.38</v>
      </c>
    </row>
    <row r="40" spans="1:9" ht="15.6">
      <c r="A40" s="26" t="s">
        <v>78</v>
      </c>
      <c r="B40" s="27" t="s">
        <v>265</v>
      </c>
      <c r="C40" s="58">
        <f>'[1]услуги ДВ1, ДВ4, ОПВ, ПН (2024)'!$L$17</f>
        <v>478.125</v>
      </c>
    </row>
    <row r="41" spans="1:9" ht="15.6">
      <c r="A41" s="26" t="s">
        <v>240</v>
      </c>
      <c r="B41" s="27" t="s">
        <v>241</v>
      </c>
      <c r="C41" s="58">
        <v>370.53</v>
      </c>
    </row>
    <row r="42" spans="1:9" ht="15.6">
      <c r="A42" s="26" t="s">
        <v>79</v>
      </c>
      <c r="B42" s="27" t="s">
        <v>266</v>
      </c>
      <c r="C42" s="58">
        <v>282.77999999999997</v>
      </c>
    </row>
    <row r="43" spans="1:9" ht="15.6">
      <c r="A43" s="26" t="s">
        <v>80</v>
      </c>
      <c r="B43" s="27" t="s">
        <v>242</v>
      </c>
      <c r="C43" s="58">
        <f>'[1]услуги ДВ1, ДВ4, ОПВ, ПН (2024)'!$L$2595</f>
        <v>478.125</v>
      </c>
    </row>
    <row r="44" spans="1:9" ht="15.6">
      <c r="A44" s="26" t="s">
        <v>246</v>
      </c>
      <c r="B44" s="27" t="s">
        <v>245</v>
      </c>
      <c r="C44" s="58">
        <v>314.89</v>
      </c>
    </row>
    <row r="45" spans="1:9" ht="15.6">
      <c r="A45" s="26" t="s">
        <v>81</v>
      </c>
      <c r="B45" s="27" t="s">
        <v>243</v>
      </c>
      <c r="C45" s="58">
        <f>'[1]услуги ДВ1, ДВ4, ОПВ, ПН (2024)'!$L$2754</f>
        <v>478.125</v>
      </c>
    </row>
    <row r="46" spans="1:9" ht="15.6">
      <c r="A46" s="26" t="s">
        <v>247</v>
      </c>
      <c r="B46" s="27" t="s">
        <v>244</v>
      </c>
      <c r="C46" s="58">
        <v>220.38</v>
      </c>
    </row>
    <row r="47" spans="1:9" ht="15.6">
      <c r="A47" s="26" t="s">
        <v>82</v>
      </c>
      <c r="B47" s="27" t="s">
        <v>249</v>
      </c>
      <c r="C47" s="58">
        <f>'[1]услуги ДВ1, ДВ4, ОПВ, ПН (2024)'!$L$2933</f>
        <v>478.125</v>
      </c>
    </row>
    <row r="48" spans="1:9" ht="15.6">
      <c r="A48" s="26" t="s">
        <v>248</v>
      </c>
      <c r="B48" s="27" t="s">
        <v>250</v>
      </c>
      <c r="C48" s="58">
        <v>188.91</v>
      </c>
    </row>
    <row r="49" spans="1:3" ht="46.8">
      <c r="A49" s="42" t="s">
        <v>83</v>
      </c>
      <c r="B49" s="27" t="s">
        <v>267</v>
      </c>
      <c r="C49" s="58">
        <f>'[1]услуги ДВ1, ДВ4, ОПВ, ПН (2024)'!$L$3113</f>
        <v>855.98825490000002</v>
      </c>
    </row>
    <row r="50" spans="1:3" ht="46.8">
      <c r="A50" s="42" t="s">
        <v>84</v>
      </c>
      <c r="B50" s="27" t="s">
        <v>268</v>
      </c>
      <c r="C50" s="58">
        <v>400.29</v>
      </c>
    </row>
    <row r="51" spans="1:3" ht="15.6">
      <c r="A51" s="42" t="s">
        <v>85</v>
      </c>
      <c r="B51" s="27" t="s">
        <v>86</v>
      </c>
      <c r="C51" s="58">
        <v>0</v>
      </c>
    </row>
    <row r="52" spans="1:3" ht="15.6">
      <c r="A52" s="42" t="s">
        <v>87</v>
      </c>
      <c r="B52" s="27" t="s">
        <v>88</v>
      </c>
      <c r="C52" s="58">
        <v>0</v>
      </c>
    </row>
    <row r="53" spans="1:3" ht="46.8">
      <c r="A53" s="42" t="s">
        <v>89</v>
      </c>
      <c r="B53" s="27" t="s">
        <v>251</v>
      </c>
      <c r="C53" s="58">
        <f>'[1]услуги ДВ1, ДВ4, ОПВ, ПН (2024)'!$L$3289</f>
        <v>203.33020499999998</v>
      </c>
    </row>
    <row r="54" spans="1:3" ht="46.8">
      <c r="A54" s="42" t="s">
        <v>90</v>
      </c>
      <c r="B54" s="27" t="s">
        <v>252</v>
      </c>
      <c r="C54" s="58">
        <v>604.20000000000005</v>
      </c>
    </row>
    <row r="55" spans="1:3" ht="31.2">
      <c r="A55" s="42" t="s">
        <v>91</v>
      </c>
      <c r="B55" s="27" t="s">
        <v>253</v>
      </c>
      <c r="C55" s="58">
        <v>265.43</v>
      </c>
    </row>
    <row r="56" spans="1:3" ht="15.6">
      <c r="A56" s="26" t="s">
        <v>92</v>
      </c>
      <c r="B56" s="27" t="s">
        <v>254</v>
      </c>
      <c r="C56" s="58">
        <f>'[1]услуги ДВ1, ДВ4, ОПВ, ПН (2024)'!$L$3617</f>
        <v>478.125</v>
      </c>
    </row>
    <row r="57" spans="1:3" ht="15.6">
      <c r="A57" s="26" t="s">
        <v>256</v>
      </c>
      <c r="B57" s="27" t="s">
        <v>255</v>
      </c>
      <c r="C57" s="58">
        <v>282.77999999999997</v>
      </c>
    </row>
    <row r="58" spans="1:3" ht="15.6">
      <c r="A58" s="26" t="s">
        <v>93</v>
      </c>
      <c r="B58" s="27" t="s">
        <v>257</v>
      </c>
      <c r="C58" s="58">
        <v>228.82</v>
      </c>
    </row>
    <row r="59" spans="1:3" ht="15.6">
      <c r="A59" s="26" t="s">
        <v>94</v>
      </c>
      <c r="B59" s="27" t="s">
        <v>258</v>
      </c>
      <c r="C59" s="58">
        <v>282.77999999999997</v>
      </c>
    </row>
    <row r="60" spans="1:3" ht="31.2">
      <c r="A60" s="42" t="s">
        <v>95</v>
      </c>
      <c r="B60" s="27" t="s">
        <v>96</v>
      </c>
      <c r="C60" s="58">
        <f>'[1]услуги ДВ1, ДВ4, ОПВ, ПН (2024)'!$L$134</f>
        <v>383.41200150000003</v>
      </c>
    </row>
    <row r="61" spans="1:3" ht="15.6">
      <c r="A61" s="26" t="s">
        <v>97</v>
      </c>
      <c r="B61" s="27" t="s">
        <v>98</v>
      </c>
      <c r="C61" s="58">
        <f>'[1]услуги ДВ1, ДВ4, ОПВ, ПН (2024)'!$L$6116</f>
        <v>352.28834582399998</v>
      </c>
    </row>
    <row r="62" spans="1:3" ht="15.6">
      <c r="A62" s="26" t="s">
        <v>99</v>
      </c>
      <c r="B62" s="27" t="s">
        <v>100</v>
      </c>
      <c r="C62" s="58">
        <f>'[1]услуги ДВ1, ДВ4, ОПВ, ПН (2024)'!$L$3984</f>
        <v>380.64375000000001</v>
      </c>
    </row>
    <row r="63" spans="1:3" ht="15.6">
      <c r="A63" s="26" t="s">
        <v>101</v>
      </c>
      <c r="B63" s="27" t="s">
        <v>102</v>
      </c>
      <c r="C63" s="58">
        <f>'[1]услуги ДВ1, ДВ4, ОПВ, ПН (2024)'!$L$4006</f>
        <v>394.26750000000004</v>
      </c>
    </row>
    <row r="64" spans="1:3" ht="15.6">
      <c r="A64" s="26" t="s">
        <v>103</v>
      </c>
      <c r="B64" s="27" t="s">
        <v>104</v>
      </c>
      <c r="C64" s="58">
        <f>'[1]услуги ДВ1, ДВ4, ОПВ, ПН (2024)'!$L$4085</f>
        <v>380.64600000000007</v>
      </c>
    </row>
    <row r="65" spans="1:3" ht="15.6">
      <c r="A65" s="26" t="s">
        <v>105</v>
      </c>
      <c r="B65" s="27" t="s">
        <v>106</v>
      </c>
      <c r="C65" s="58">
        <f>'[1]услуги ДВ1, ДВ4, ОПВ, ПН (2024)'!$L$4106</f>
        <v>385.56000000000006</v>
      </c>
    </row>
    <row r="66" spans="1:3" ht="15.6">
      <c r="A66" s="26" t="s">
        <v>153</v>
      </c>
      <c r="B66" s="27" t="s">
        <v>107</v>
      </c>
      <c r="C66" s="58">
        <f>'[1]услуги ДВ1, ДВ4, ОПВ, ПН (2024)'!$L$4112</f>
        <v>579.15</v>
      </c>
    </row>
    <row r="67" spans="1:3" ht="15.6">
      <c r="A67" s="26" t="s">
        <v>108</v>
      </c>
      <c r="B67" s="27" t="s">
        <v>109</v>
      </c>
      <c r="C67" s="58">
        <f>'[1]услуги ДВ1, ДВ4, ОПВ, ПН (2024)'!$L$4127</f>
        <v>380.64600000000007</v>
      </c>
    </row>
    <row r="68" spans="1:3" ht="15.6">
      <c r="A68" s="26" t="s">
        <v>110</v>
      </c>
      <c r="B68" s="27" t="s">
        <v>111</v>
      </c>
      <c r="C68" s="58">
        <f>'[1]услуги ДВ1, ДВ4, ОПВ, ПН (2024)'!$L$20</f>
        <v>344.13063398999998</v>
      </c>
    </row>
    <row r="69" spans="1:3" ht="15.6">
      <c r="A69" s="26" t="s">
        <v>112</v>
      </c>
      <c r="B69" s="27" t="s">
        <v>113</v>
      </c>
      <c r="C69" s="58">
        <f>'[1]услуги ДВ1, ДВ4, ОПВ, ПН (2024)'!$L$22</f>
        <v>465</v>
      </c>
    </row>
    <row r="70" spans="1:3" ht="15.6">
      <c r="A70" s="26" t="s">
        <v>114</v>
      </c>
      <c r="B70" s="27" t="s">
        <v>115</v>
      </c>
      <c r="C70" s="58">
        <f>'[1]услуги ДВ1, ДВ4, ОПВ, ПН (2024)'!$L$384</f>
        <v>994.04</v>
      </c>
    </row>
    <row r="71" spans="1:3" ht="15.6">
      <c r="A71" s="26" t="s">
        <v>116</v>
      </c>
      <c r="B71" s="27" t="s">
        <v>117</v>
      </c>
      <c r="C71" s="58">
        <f>'[1]услуги ДВ1, ДВ4, ОПВ, ПН (2024)'!$L$4269</f>
        <v>836.36</v>
      </c>
    </row>
    <row r="72" spans="1:3" ht="19.5" hidden="1" customHeight="1">
      <c r="A72" s="129" t="s">
        <v>225</v>
      </c>
      <c r="B72" s="130"/>
      <c r="C72" s="131"/>
    </row>
    <row r="73" spans="1:3" ht="19.5" hidden="1" customHeight="1">
      <c r="A73" s="129" t="s">
        <v>226</v>
      </c>
      <c r="B73" s="130"/>
      <c r="C73" s="131"/>
    </row>
    <row r="74" spans="1:3" ht="31.2" hidden="1">
      <c r="A74" s="26" t="s">
        <v>176</v>
      </c>
      <c r="B74" s="64" t="s">
        <v>222</v>
      </c>
      <c r="C74" s="58">
        <f>[3]T1025700777134012023_AMB!$I$2679</f>
        <v>1473.28</v>
      </c>
    </row>
    <row r="75" spans="1:3" ht="31.2" hidden="1">
      <c r="A75" s="26" t="s">
        <v>210</v>
      </c>
      <c r="B75" s="64" t="s">
        <v>224</v>
      </c>
      <c r="C75" s="58">
        <f>[3]T1025700777134012023_AMB!$I$9618</f>
        <v>1387.2</v>
      </c>
    </row>
    <row r="76" spans="1:3" ht="15.6" hidden="1">
      <c r="A76" s="129" t="s">
        <v>219</v>
      </c>
      <c r="B76" s="130"/>
      <c r="C76" s="131"/>
    </row>
    <row r="77" spans="1:3" ht="15.6" hidden="1">
      <c r="A77" s="26" t="s">
        <v>205</v>
      </c>
      <c r="B77" s="26" t="s">
        <v>223</v>
      </c>
      <c r="C77" s="58">
        <f>[3]T1025700777134012023_AMB!$I$4270</f>
        <v>1004.42</v>
      </c>
    </row>
    <row r="78" spans="1:3" ht="20.25" hidden="1" customHeight="1">
      <c r="A78" s="26" t="s">
        <v>211</v>
      </c>
      <c r="B78" s="64" t="s">
        <v>212</v>
      </c>
      <c r="C78" s="58">
        <f>[3]T1025700777134012023_AMB!$I$9734</f>
        <v>1004.42</v>
      </c>
    </row>
    <row r="79" spans="1:3" ht="15.6" hidden="1">
      <c r="A79" s="129" t="s">
        <v>220</v>
      </c>
      <c r="B79" s="130"/>
      <c r="C79" s="131"/>
    </row>
    <row r="80" spans="1:3" ht="15.6" hidden="1">
      <c r="A80" s="26" t="s">
        <v>181</v>
      </c>
      <c r="B80" s="26" t="s">
        <v>182</v>
      </c>
      <c r="C80" s="58">
        <f>[3]T1025700777134012023_AMB!$I$3033</f>
        <v>1320.98</v>
      </c>
    </row>
    <row r="81" spans="1:3" ht="22.5" hidden="1" customHeight="1">
      <c r="A81" s="26" t="s">
        <v>213</v>
      </c>
      <c r="B81" s="26" t="s">
        <v>214</v>
      </c>
      <c r="C81" s="58">
        <f>[3]T1025700777134012023_AMB!$I$9830</f>
        <v>1320.98</v>
      </c>
    </row>
    <row r="82" spans="1:3" ht="22.5" hidden="1" customHeight="1">
      <c r="A82" s="129" t="s">
        <v>227</v>
      </c>
      <c r="B82" s="130"/>
      <c r="C82" s="131"/>
    </row>
    <row r="83" spans="1:3" ht="15.6" hidden="1">
      <c r="A83" s="26" t="s">
        <v>170</v>
      </c>
      <c r="B83" s="26" t="s">
        <v>171</v>
      </c>
      <c r="C83" s="58">
        <f>[3]T1025700777134012023_AMB!$I$3088</f>
        <v>903.99</v>
      </c>
    </row>
    <row r="84" spans="1:3" ht="15.6" hidden="1">
      <c r="A84" s="26" t="s">
        <v>172</v>
      </c>
      <c r="B84" s="26" t="s">
        <v>173</v>
      </c>
      <c r="C84" s="58">
        <f>[3]T1025700777134012023_AMB!$I$1218</f>
        <v>903.99</v>
      </c>
    </row>
    <row r="85" spans="1:3" ht="15.6" hidden="1">
      <c r="A85" s="26" t="s">
        <v>174</v>
      </c>
      <c r="B85" s="26" t="s">
        <v>175</v>
      </c>
      <c r="C85" s="58">
        <f>[3]T1025700777134012023_AMB!$I$3506</f>
        <v>903.99</v>
      </c>
    </row>
    <row r="86" spans="1:3" ht="15.6" hidden="1">
      <c r="A86" s="26" t="s">
        <v>177</v>
      </c>
      <c r="B86" s="26" t="s">
        <v>178</v>
      </c>
      <c r="C86" s="58">
        <f>[3]T1025700777134012023_AMB!$I$2644</f>
        <v>903.99</v>
      </c>
    </row>
    <row r="87" spans="1:3" ht="15.6" hidden="1">
      <c r="A87" s="26" t="s">
        <v>179</v>
      </c>
      <c r="B87" s="26" t="s">
        <v>180</v>
      </c>
      <c r="C87" s="58">
        <f>[3]T1025700777134012023_AMB!$I$2689</f>
        <v>903.99</v>
      </c>
    </row>
    <row r="88" spans="1:3" ht="15.6" hidden="1">
      <c r="A88" s="26" t="s">
        <v>183</v>
      </c>
      <c r="B88" s="26" t="s">
        <v>184</v>
      </c>
      <c r="C88" s="58">
        <f>[3]T1025700777134012023_AMB!$I$9258</f>
        <v>903.99</v>
      </c>
    </row>
    <row r="89" spans="1:3" ht="15.6" hidden="1">
      <c r="A89" s="26" t="s">
        <v>185</v>
      </c>
      <c r="B89" s="26" t="s">
        <v>186</v>
      </c>
      <c r="C89" s="58">
        <f>[3]T1025700777134012023_AMB!$I$660</f>
        <v>903.99</v>
      </c>
    </row>
    <row r="90" spans="1:3" ht="15.6" hidden="1">
      <c r="A90" s="26" t="s">
        <v>187</v>
      </c>
      <c r="B90" s="26" t="s">
        <v>188</v>
      </c>
      <c r="C90" s="58">
        <f>[3]T1025700777134012023_AMB!$I$9241</f>
        <v>903.99</v>
      </c>
    </row>
    <row r="91" spans="1:3" ht="15.6" hidden="1">
      <c r="A91" s="26" t="s">
        <v>189</v>
      </c>
      <c r="B91" s="26" t="s">
        <v>190</v>
      </c>
      <c r="C91" s="58">
        <f>[3]T1025700777134012023_AMB!$I$9219</f>
        <v>903.99</v>
      </c>
    </row>
    <row r="92" spans="1:3" ht="15.6" hidden="1">
      <c r="A92" s="26" t="s">
        <v>193</v>
      </c>
      <c r="B92" s="26" t="s">
        <v>194</v>
      </c>
      <c r="C92" s="58">
        <f>[3]T1025700777134012023_AMB!$I$3750</f>
        <v>903.99</v>
      </c>
    </row>
    <row r="93" spans="1:3" ht="15.6" hidden="1">
      <c r="A93" s="26" t="s">
        <v>195</v>
      </c>
      <c r="B93" s="26" t="s">
        <v>196</v>
      </c>
      <c r="C93" s="58">
        <f>[3]T1025700777134012023_AMB!$I$2401</f>
        <v>903.99</v>
      </c>
    </row>
    <row r="94" spans="1:3" ht="15.6" hidden="1">
      <c r="A94" s="26" t="s">
        <v>197</v>
      </c>
      <c r="B94" s="26" t="s">
        <v>198</v>
      </c>
      <c r="C94" s="58">
        <f>[3]T1025700777134012023_AMB!$I$1311</f>
        <v>903.99</v>
      </c>
    </row>
    <row r="95" spans="1:3" ht="15.6" hidden="1">
      <c r="A95" s="26" t="s">
        <v>199</v>
      </c>
      <c r="B95" s="26" t="s">
        <v>200</v>
      </c>
      <c r="C95" s="58">
        <f>[3]T1025700777134012023_AMB!$I$1319</f>
        <v>903.99</v>
      </c>
    </row>
    <row r="96" spans="1:3" ht="15.6" hidden="1">
      <c r="A96" s="26" t="s">
        <v>201</v>
      </c>
      <c r="B96" s="26" t="s">
        <v>202</v>
      </c>
      <c r="C96" s="58">
        <f>[3]T1025700777134012023_AMB!$I$2428</f>
        <v>903.99</v>
      </c>
    </row>
    <row r="97" spans="1:9" ht="15.6" hidden="1">
      <c r="A97" s="26" t="s">
        <v>203</v>
      </c>
      <c r="B97" s="26" t="s">
        <v>204</v>
      </c>
      <c r="C97" s="58">
        <f>[3]T1025700777134012023_AMB!$I$2236</f>
        <v>903.99</v>
      </c>
    </row>
    <row r="98" spans="1:9" ht="15.6" hidden="1">
      <c r="A98" s="26" t="s">
        <v>206</v>
      </c>
      <c r="B98" s="26" t="s">
        <v>207</v>
      </c>
      <c r="C98" s="58">
        <f>[3]T1025700777134012023_AMB!$I$4208</f>
        <v>903.99</v>
      </c>
    </row>
    <row r="99" spans="1:9" ht="15.6" hidden="1">
      <c r="A99" s="26" t="s">
        <v>170</v>
      </c>
      <c r="B99" s="26" t="s">
        <v>171</v>
      </c>
      <c r="C99" s="58">
        <f>[3]T1025700777134012023_AMB!$I$3195</f>
        <v>903.99</v>
      </c>
    </row>
    <row r="100" spans="1:9" ht="15.6" hidden="1">
      <c r="A100" s="26" t="s">
        <v>208</v>
      </c>
      <c r="B100" s="26" t="s">
        <v>209</v>
      </c>
      <c r="C100" s="58">
        <f>[3]T1025700777134012023_AMB!$I$3038</f>
        <v>903.99</v>
      </c>
    </row>
    <row r="101" spans="1:9" ht="15.6" hidden="1">
      <c r="A101" s="26" t="s">
        <v>191</v>
      </c>
      <c r="B101" s="26" t="s">
        <v>192</v>
      </c>
      <c r="C101" s="58">
        <f>[3]T1025700777134012023_AMB!$I$9339</f>
        <v>903.99</v>
      </c>
    </row>
    <row r="102" spans="1:9" s="1" customFormat="1" ht="22.95" customHeight="1">
      <c r="A102" s="28" t="s">
        <v>119</v>
      </c>
      <c r="B102" s="28"/>
      <c r="C102" s="56"/>
      <c r="E102" s="7"/>
      <c r="F102" s="7"/>
      <c r="G102" s="7"/>
      <c r="H102" s="7"/>
      <c r="I102" s="7"/>
    </row>
  </sheetData>
  <autoFilter ref="A3:I102"/>
  <mergeCells count="9">
    <mergeCell ref="A79:C79"/>
    <mergeCell ref="A82:C82"/>
    <mergeCell ref="A4:C4"/>
    <mergeCell ref="A1:C1"/>
    <mergeCell ref="D1:H1"/>
    <mergeCell ref="E37:I37"/>
    <mergeCell ref="A72:C72"/>
    <mergeCell ref="A73:C73"/>
    <mergeCell ref="A76:C76"/>
  </mergeCells>
  <pageMargins left="0.9055118110236221" right="0.35433070866141736" top="0.62992125984251968" bottom="0.59055118110236227" header="0.23622047244094491" footer="0.15748031496062992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Комплексное посещение</vt:lpstr>
      <vt:lpstr>Углубленная ДД</vt:lpstr>
      <vt:lpstr>Диспансеризация репродукт здор</vt:lpstr>
      <vt:lpstr>Стоимость услуг в комплексе </vt:lpstr>
      <vt:lpstr>'Диспансеризация репродукт здор'!Область_печати</vt:lpstr>
      <vt:lpstr>'Комплексное посещение'!Область_печати</vt:lpstr>
      <vt:lpstr>'Стоимость услуг в комплексе '!Область_печати</vt:lpstr>
      <vt:lpstr>'Углубленная ДД'!Область_печати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2024-08-15T08:31:04Z</cp:lastPrinted>
  <dcterms:created xsi:type="dcterms:W3CDTF">2019-12-23T11:48:32Z</dcterms:created>
  <dcterms:modified xsi:type="dcterms:W3CDTF">2024-08-15T08:31:08Z</dcterms:modified>
</cp:coreProperties>
</file>