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32" yWindow="0" windowWidth="16920" windowHeight="12672"/>
  </bookViews>
  <sheets>
    <sheet name="ГТС" sheetId="1" r:id="rId1"/>
  </sheets>
  <externalReferences>
    <externalReference r:id="rId2"/>
    <externalReference r:id="rId3"/>
  </externalReferences>
  <definedNames>
    <definedName name="_xlnm.Print_Area" localSheetId="0">ГТС!$A$5:$E$58</definedName>
  </definedNames>
  <calcPr calcId="125725"/>
</workbook>
</file>

<file path=xl/calcChain.xml><?xml version="1.0" encoding="utf-8"?>
<calcChain xmlns="http://schemas.openxmlformats.org/spreadsheetml/2006/main">
  <c r="E55" i="1"/>
  <c r="C55"/>
  <c r="E54"/>
  <c r="C54"/>
  <c r="E53"/>
  <c r="D53"/>
  <c r="D54" s="1"/>
  <c r="C53"/>
  <c r="D52"/>
  <c r="C50"/>
  <c r="E49"/>
  <c r="E48"/>
  <c r="E47"/>
  <c r="E46"/>
  <c r="E45"/>
  <c r="E44"/>
  <c r="E43"/>
  <c r="E42"/>
  <c r="E41"/>
  <c r="E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</calcChain>
</file>

<file path=xl/sharedStrings.xml><?xml version="1.0" encoding="utf-8"?>
<sst xmlns="http://schemas.openxmlformats.org/spreadsheetml/2006/main" count="64" uniqueCount="55">
  <si>
    <t>Специальность</t>
  </si>
  <si>
    <t>Рекомендуемая кратность посещений в обращении</t>
  </si>
  <si>
    <t>Иные цели</t>
  </si>
  <si>
    <t>Неотложная помощь</t>
  </si>
  <si>
    <t>Обращение по поводу заболевания</t>
  </si>
  <si>
    <t xml:space="preserve">Врач акушер-гинеколог     </t>
  </si>
  <si>
    <t>Врач аллерголог-иммунолог</t>
  </si>
  <si>
    <t xml:space="preserve">Врач гастроэнтеролог </t>
  </si>
  <si>
    <t xml:space="preserve">Врач гематолог </t>
  </si>
  <si>
    <t>Врач гериатр</t>
  </si>
  <si>
    <t>Врач дерматовенеролог в части дерматологии</t>
  </si>
  <si>
    <t xml:space="preserve">Врач инфекционист </t>
  </si>
  <si>
    <t>Врач кардиолог, кардиолог детский</t>
  </si>
  <si>
    <t xml:space="preserve">Врач невролог       </t>
  </si>
  <si>
    <t xml:space="preserve">Врач нейрохирург </t>
  </si>
  <si>
    <t xml:space="preserve">Врач нефролог </t>
  </si>
  <si>
    <t>Врач онколог, детский онколог, радиолог</t>
  </si>
  <si>
    <t>Врач отоларинголог, отоларинголог-сурдолог</t>
  </si>
  <si>
    <t xml:space="preserve">Врач офтальмолог </t>
  </si>
  <si>
    <t>Врач педиатр</t>
  </si>
  <si>
    <t xml:space="preserve">Врач колопроктолог </t>
  </si>
  <si>
    <t xml:space="preserve">Врач пульмонолог </t>
  </si>
  <si>
    <t xml:space="preserve">Врач ревматолог </t>
  </si>
  <si>
    <t xml:space="preserve">Врач сердечно-сосудистый хирург   </t>
  </si>
  <si>
    <t>Врач терапевт</t>
  </si>
  <si>
    <t>Врач общей врачебной практики (прием взрослых)</t>
  </si>
  <si>
    <t>Врач общей врачебной практики (прием детей)</t>
  </si>
  <si>
    <t>Врач торакальный хирург</t>
  </si>
  <si>
    <t>Врач травматолог-ортопед</t>
  </si>
  <si>
    <t>Врач уролог, уролог-андролог</t>
  </si>
  <si>
    <t>Врач хирург, хирург детский</t>
  </si>
  <si>
    <t>Врач эндокринолог, эндокринолог детский</t>
  </si>
  <si>
    <t xml:space="preserve">Врач челюстно-лицевой  хирург 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</si>
  <si>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</si>
  <si>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</si>
  <si>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</si>
  <si>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</si>
  <si>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</si>
  <si>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</si>
  <si>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пациентов с соматическими заболеваниями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</si>
  <si>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</si>
  <si>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после перенесенной коронавирусной инфекции COVID-19  (2 балла по ШРМ)</t>
  </si>
  <si>
    <t>Медицинская реабилитация после перенесенной коронавирусной инфекции COVID-19  (3 балла по ШРМ)</t>
  </si>
  <si>
    <t>Врач Центра Здоровье (комплексное обследование)</t>
  </si>
  <si>
    <t>Врач Центра Здоровье (динамическое наблюдение)</t>
  </si>
  <si>
    <t>Врач приемного отделения</t>
  </si>
  <si>
    <t>Акушерка ФАП, фельдшер ФАП</t>
  </si>
  <si>
    <t>Для мобильной формы оказания медицинской помощи применяется повышающий коэффициент 1,1</t>
  </si>
  <si>
    <t xml:space="preserve">Оплата стоматологической медицинской помощи осуществляется по посещениям и обращениям, учитывая количество УЕТ и стоимость УЕТ  равную 166,0 руб. для стоматологических подразделений второго уровня </t>
  </si>
  <si>
    <t>Оплата стоматологической медицинской помощи осуществляется по посещениям и обращениям, учитывая количество УЕТ и стоимость УЕТ равную 132,0 руб. для стоматологических подразделений первого уровня</t>
  </si>
  <si>
    <t>Врач инфекционист/гастроэнтеролог гепатологического центра</t>
  </si>
  <si>
    <t>10-12</t>
  </si>
  <si>
    <t xml:space="preserve">Тарифы за единицу обьема медицинской помощи в амбулаторных условиях (посещения, обращения), применяемые в том числе для  межтерриториальных взаиморасчетов </t>
  </si>
  <si>
    <t>Приложение  6 к Тарифному соглашению на оплату медицинской помощи по обязательному медицинскому страхованию на территории Орловской области на 2023 год от 13 января 2023 года.</t>
  </si>
  <si>
    <t>Акушерка, фельдшер в отделении профилактики, ССУЗ, кабинете неотложной помощи, ВА</t>
  </si>
</sst>
</file>

<file path=xl/styles.xml><?xml version="1.0" encoding="utf-8"?>
<styleSheet xmlns="http://schemas.openxmlformats.org/spreadsheetml/2006/main">
  <numFmts count="2">
    <numFmt numFmtId="164" formatCode="_-* #,##0&quot;р.&quot;_-;\-* #,##0&quot;р.&quot;_-;_-* &quot;-&quot;&quot;р.&quot;_-;_-@_-"/>
    <numFmt numFmtId="165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1" fillId="0" borderId="0"/>
    <xf numFmtId="0" fontId="4" fillId="0" borderId="0"/>
    <xf numFmtId="0" fontId="9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" fillId="0" borderId="0"/>
    <xf numFmtId="0" fontId="4" fillId="0" borderId="0"/>
    <xf numFmtId="0" fontId="4" fillId="0" borderId="0"/>
    <xf numFmtId="0" fontId="10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28">
    <xf numFmtId="0" fontId="0" fillId="0" borderId="0" xfId="0"/>
    <xf numFmtId="0" fontId="2" fillId="2" borderId="0" xfId="1" applyFont="1" applyFill="1" applyAlignment="1">
      <alignment horizontal="left"/>
    </xf>
    <xf numFmtId="0" fontId="2" fillId="2" borderId="0" xfId="1" applyFont="1" applyFill="1"/>
    <xf numFmtId="0" fontId="3" fillId="2" borderId="0" xfId="1" applyFont="1" applyFill="1" applyBorder="1" applyAlignment="1">
      <alignment horizontal="center"/>
    </xf>
    <xf numFmtId="0" fontId="6" fillId="2" borderId="0" xfId="2" applyFont="1" applyFill="1" applyAlignment="1">
      <alignment horizontal="center"/>
    </xf>
    <xf numFmtId="0" fontId="8" fillId="2" borderId="4" xfId="2" applyFont="1" applyFill="1" applyBorder="1" applyAlignment="1">
      <alignment wrapText="1"/>
    </xf>
    <xf numFmtId="2" fontId="7" fillId="2" borderId="4" xfId="2" applyNumberFormat="1" applyFont="1" applyFill="1" applyBorder="1" applyAlignment="1">
      <alignment horizontal="center"/>
    </xf>
    <xf numFmtId="0" fontId="7" fillId="2" borderId="4" xfId="2" applyFont="1" applyFill="1" applyBorder="1" applyAlignment="1">
      <alignment wrapText="1"/>
    </xf>
    <xf numFmtId="0" fontId="2" fillId="2" borderId="4" xfId="1" applyFont="1" applyFill="1" applyBorder="1" applyAlignment="1">
      <alignment horizontal="center" vertical="center"/>
    </xf>
    <xf numFmtId="2" fontId="7" fillId="2" borderId="4" xfId="2" applyNumberFormat="1" applyFont="1" applyFill="1" applyBorder="1" applyAlignment="1">
      <alignment horizontal="center" vertical="center"/>
    </xf>
    <xf numFmtId="0" fontId="3" fillId="2" borderId="0" xfId="1" applyFont="1" applyFill="1" applyBorder="1"/>
    <xf numFmtId="0" fontId="7" fillId="2" borderId="0" xfId="1" applyFont="1" applyFill="1" applyAlignment="1">
      <alignment horizontal="left" wrapText="1"/>
    </xf>
    <xf numFmtId="0" fontId="7" fillId="2" borderId="0" xfId="1" applyFont="1" applyFill="1"/>
    <xf numFmtId="0" fontId="7" fillId="2" borderId="0" xfId="1" applyFont="1" applyFill="1" applyAlignment="1">
      <alignment wrapText="1"/>
    </xf>
    <xf numFmtId="49" fontId="7" fillId="2" borderId="4" xfId="2" applyNumberFormat="1" applyFont="1" applyFill="1" applyBorder="1" applyAlignment="1">
      <alignment horizontal="center"/>
    </xf>
    <xf numFmtId="0" fontId="7" fillId="2" borderId="4" xfId="2" applyFont="1" applyFill="1" applyBorder="1" applyAlignment="1">
      <alignment horizontal="left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right" wrapText="1"/>
    </xf>
    <xf numFmtId="0" fontId="5" fillId="2" borderId="0" xfId="2" applyFont="1" applyFill="1" applyAlignment="1">
      <alignment horizontal="center" wrapText="1"/>
    </xf>
    <xf numFmtId="1" fontId="7" fillId="2" borderId="1" xfId="2" applyNumberFormat="1" applyFont="1" applyFill="1" applyBorder="1" applyAlignment="1">
      <alignment horizontal="center" vertical="center" wrapText="1"/>
    </xf>
    <xf numFmtId="1" fontId="7" fillId="2" borderId="2" xfId="2" applyNumberFormat="1" applyFont="1" applyFill="1" applyBorder="1" applyAlignment="1">
      <alignment horizontal="center" vertical="center" wrapText="1"/>
    </xf>
    <xf numFmtId="1" fontId="7" fillId="2" borderId="3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49" fontId="7" fillId="2" borderId="4" xfId="2" applyNumberFormat="1" applyFont="1" applyFill="1" applyBorder="1" applyAlignment="1">
      <alignment horizontal="center" vertical="center"/>
    </xf>
  </cellXfs>
  <cellStyles count="46">
    <cellStyle name="Normal_Sheet1" xfId="3"/>
    <cellStyle name="Денежный [0] 2" xfId="4"/>
    <cellStyle name="Денежный [0] 2 2" xfId="5"/>
    <cellStyle name="Обычный" xfId="0" builtinId="0"/>
    <cellStyle name="Обычный 2" xfId="2"/>
    <cellStyle name="Обычный 2 2" xfId="6"/>
    <cellStyle name="Обычный 2 2 2" xfId="7"/>
    <cellStyle name="Обычный 2 3" xfId="8"/>
    <cellStyle name="Обычный 2 3 2" xfId="9"/>
    <cellStyle name="Обычный 2 4" xfId="10"/>
    <cellStyle name="Обычный 2 9" xfId="11"/>
    <cellStyle name="Обычный 3" xfId="12"/>
    <cellStyle name="Обычный 3 2" xfId="1"/>
    <cellStyle name="Обычный 3 2 2" xfId="13"/>
    <cellStyle name="Обычный 4" xfId="14"/>
    <cellStyle name="Обычный 4 2" xfId="15"/>
    <cellStyle name="Обычный 47" xfId="16"/>
    <cellStyle name="Обычный 5" xfId="17"/>
    <cellStyle name="Обычный 5 2" xfId="18"/>
    <cellStyle name="Обычный 6" xfId="19"/>
    <cellStyle name="Обычный 74" xfId="20"/>
    <cellStyle name="Обычный 74 9" xfId="21"/>
    <cellStyle name="Обычный 81" xfId="22"/>
    <cellStyle name="Обычный 85" xfId="23"/>
    <cellStyle name="Обычный 92" xfId="24"/>
    <cellStyle name="Процентный 2" xfId="25"/>
    <cellStyle name="Процентный 3" xfId="26"/>
    <cellStyle name="Процентный 3 2" xfId="27"/>
    <cellStyle name="Процентный 4" xfId="28"/>
    <cellStyle name="Процентный 4 2" xfId="29"/>
    <cellStyle name="Процентный 5" xfId="30"/>
    <cellStyle name="Процентный 6" xfId="31"/>
    <cellStyle name="Финансовый 2" xfId="32"/>
    <cellStyle name="Финансовый 2 2" xfId="33"/>
    <cellStyle name="Финансовый 2 2 2" xfId="34"/>
    <cellStyle name="Финансовый 2 3" xfId="35"/>
    <cellStyle name="Финансовый 2 4" xfId="36"/>
    <cellStyle name="Финансовый 2 5" xfId="37"/>
    <cellStyle name="Финансовый 2 6" xfId="38"/>
    <cellStyle name="Финансовый 3" xfId="39"/>
    <cellStyle name="Финансовый 3 2" xfId="40"/>
    <cellStyle name="Финансовый 4" xfId="41"/>
    <cellStyle name="Финансовый 4 2" xfId="42"/>
    <cellStyle name="Финансовый 5" xfId="43"/>
    <cellStyle name="Финансовый 6" xfId="44"/>
    <cellStyle name="Финансовый 7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!!!!!!&#1054;&#1073;&#1097;&#1080;&#1081;%20&#1089;%20&#1060;&#1069;&#1054;/!!!!&#1055;&#1088;&#1080;&#1077;&#1084;%20&#1087;&#1083;&#1072;&#1085;&#1086;&#1074;-&#1079;&#1072;&#1076;&#1072;&#1085;&#1080;&#1081;%20&#1085;&#1072;%202023%20&#1075;&#1086;&#1076;/!!!!&#1057;&#1042;&#1054;&#1044;&#1067;%20&#1085;&#1072;%202023%20&#1075;&#1086;&#1076;/&#1057;&#1042;&#1054;&#1044;%20&#1085;&#1072;%202023%20&#1075;.%20&#1087;&#1086;%20&#1040;&#1055;&#1055;%20&#1089;%2001%20&#1103;&#1085;&#1074;&#1072;&#1088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!!!!!!&#1054;&#1073;&#1097;&#1080;&#1081;%20&#1089;%20&#1060;&#1069;&#1054;/!!!!&#1055;&#1088;&#1080;&#1077;&#1084;%20&#1087;&#1083;&#1072;&#1085;&#1086;&#1074;-&#1079;&#1072;&#1076;&#1072;&#1085;&#1080;&#1081;%20&#1085;&#1072;%202023%20&#1075;&#1086;&#1076;/!!!!&#1057;&#1042;&#1054;&#1044;&#1067;%20&#1085;&#1072;%202023%20&#1075;&#1086;&#1076;/&#1057;&#1042;&#1054;&#1044;%20&#1087;&#1086;%20&#1088;&#1077;&#1072;&#1073;&#1080;&#1083;&#1080;&#1090;&#1072;&#1094;&#1080;&#1080;%20&#1085;&#1072;%202023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предложений МО (ГИС)"/>
      <sheetName val="Скорректировано по объемам"/>
      <sheetName val="Свод предложений МО"/>
      <sheetName val="Сравнение с предложением"/>
      <sheetName val="Для рассмотрения комиссии"/>
      <sheetName val="разница"/>
      <sheetName val="Скорректировано по профилям"/>
      <sheetName val="цена с иногород. (обращения)"/>
      <sheetName val="Иногор объемы"/>
      <sheetName val="Сравнение предложений с 2022"/>
      <sheetName val="цена с иногород."/>
      <sheetName val="план по иногор"/>
      <sheetName val="Цена иногор."/>
      <sheetName val="Расчет базовой ставки"/>
      <sheetName val="расчет тарифа (обращение)"/>
      <sheetName val="Цена иногор. (обращ)"/>
      <sheetName val="Сумма с ин"/>
      <sheetName val="Сумма  иног"/>
      <sheetName val="Сумма с ин (обращ)"/>
      <sheetName val="Сумма  иног (обращ)"/>
      <sheetName val="Сумма без  иногор"/>
      <sheetName val="Сумма без  иногор (обращ)"/>
      <sheetName val="в том числе в подразделениях"/>
      <sheetName val="расчет тарифа"/>
      <sheetName val="ГТС"/>
      <sheetName val="сравнение с 2022"/>
      <sheetName val="ФМПП"/>
      <sheetName val="План работы над тарифами"/>
      <sheetName val="травматология"/>
      <sheetName val="анализ ак-ва и оф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5">
          <cell r="NZ55">
            <v>354.66696991285869</v>
          </cell>
          <cell r="OB55">
            <v>1244.2364354811125</v>
          </cell>
        </row>
        <row r="62">
          <cell r="D62">
            <v>323.39999999999998</v>
          </cell>
          <cell r="F62">
            <v>1267.5899999999999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1">
          <cell r="B11">
            <v>368.54</v>
          </cell>
          <cell r="E11">
            <v>740.09</v>
          </cell>
          <cell r="H11">
            <v>1874.96</v>
          </cell>
        </row>
        <row r="12">
          <cell r="B12">
            <v>500.17</v>
          </cell>
          <cell r="E12">
            <v>740.09</v>
          </cell>
          <cell r="H12">
            <v>1753.99</v>
          </cell>
        </row>
        <row r="13">
          <cell r="B13">
            <v>281.25</v>
          </cell>
          <cell r="E13">
            <v>740.09</v>
          </cell>
          <cell r="H13">
            <v>1137.07</v>
          </cell>
        </row>
        <row r="14">
          <cell r="B14">
            <v>264</v>
          </cell>
          <cell r="E14">
            <v>740.09</v>
          </cell>
          <cell r="H14">
            <v>979.82</v>
          </cell>
        </row>
        <row r="16">
          <cell r="B16">
            <v>226.78</v>
          </cell>
          <cell r="E16">
            <v>740.09</v>
          </cell>
          <cell r="H16">
            <v>1282.23</v>
          </cell>
        </row>
        <row r="17">
          <cell r="B17">
            <v>396.34</v>
          </cell>
          <cell r="E17">
            <v>740.09</v>
          </cell>
          <cell r="H17">
            <v>1270.1300000000001</v>
          </cell>
        </row>
        <row r="18">
          <cell r="B18">
            <v>300.61</v>
          </cell>
          <cell r="E18">
            <v>740.09</v>
          </cell>
          <cell r="H18">
            <v>1258.04</v>
          </cell>
        </row>
        <row r="19">
          <cell r="B19">
            <v>313.2</v>
          </cell>
          <cell r="E19">
            <v>740.09</v>
          </cell>
          <cell r="H19">
            <v>1233.8399999999999</v>
          </cell>
        </row>
        <row r="20">
          <cell r="B20">
            <v>281.25</v>
          </cell>
          <cell r="E20">
            <v>740.09</v>
          </cell>
          <cell r="H20">
            <v>1137.07</v>
          </cell>
        </row>
        <row r="21">
          <cell r="B21">
            <v>264</v>
          </cell>
          <cell r="E21">
            <v>740.09</v>
          </cell>
          <cell r="H21">
            <v>979.82</v>
          </cell>
        </row>
        <row r="22">
          <cell r="B22">
            <v>324.06</v>
          </cell>
          <cell r="E22">
            <v>740.09</v>
          </cell>
          <cell r="H22">
            <v>1209.6500000000001</v>
          </cell>
        </row>
        <row r="23">
          <cell r="B23">
            <v>219.19</v>
          </cell>
          <cell r="E23">
            <v>740.09</v>
          </cell>
          <cell r="H23">
            <v>1209.6500000000001</v>
          </cell>
        </row>
        <row r="24">
          <cell r="B24">
            <v>187.89</v>
          </cell>
          <cell r="E24">
            <v>740.09</v>
          </cell>
          <cell r="H24">
            <v>955.62</v>
          </cell>
        </row>
        <row r="25">
          <cell r="B25">
            <v>398.13</v>
          </cell>
          <cell r="E25">
            <v>740.09</v>
          </cell>
          <cell r="H25">
            <v>1512.06</v>
          </cell>
        </row>
        <row r="26">
          <cell r="B26">
            <v>281.25</v>
          </cell>
          <cell r="E26">
            <v>740.09</v>
          </cell>
          <cell r="H26">
            <v>1137.07</v>
          </cell>
        </row>
        <row r="27">
          <cell r="B27">
            <v>264</v>
          </cell>
          <cell r="E27">
            <v>740.09</v>
          </cell>
          <cell r="H27">
            <v>979.82</v>
          </cell>
        </row>
        <row r="28">
          <cell r="B28">
            <v>300.61</v>
          </cell>
          <cell r="E28">
            <v>740.09</v>
          </cell>
          <cell r="H28">
            <v>1258.04</v>
          </cell>
        </row>
        <row r="29">
          <cell r="B29">
            <v>281.25</v>
          </cell>
          <cell r="E29">
            <v>740.09</v>
          </cell>
          <cell r="H29">
            <v>1137.07</v>
          </cell>
        </row>
        <row r="30">
          <cell r="B30">
            <v>264</v>
          </cell>
          <cell r="E30">
            <v>740.09</v>
          </cell>
          <cell r="H30">
            <v>979.82</v>
          </cell>
        </row>
        <row r="31">
          <cell r="B31">
            <v>264</v>
          </cell>
          <cell r="E31">
            <v>740.09</v>
          </cell>
          <cell r="H31">
            <v>979.82</v>
          </cell>
        </row>
        <row r="32">
          <cell r="B32">
            <v>398.13</v>
          </cell>
          <cell r="E32">
            <v>740.09</v>
          </cell>
          <cell r="H32">
            <v>1512.06</v>
          </cell>
        </row>
        <row r="33">
          <cell r="B33">
            <v>281.25</v>
          </cell>
          <cell r="E33">
            <v>740.09</v>
          </cell>
          <cell r="H33">
            <v>1137.07</v>
          </cell>
        </row>
        <row r="34">
          <cell r="B34">
            <v>281.25</v>
          </cell>
          <cell r="E34">
            <v>740.09</v>
          </cell>
          <cell r="H34">
            <v>1137.07</v>
          </cell>
        </row>
        <row r="35">
          <cell r="B35">
            <v>227.58</v>
          </cell>
          <cell r="E35">
            <v>740.09</v>
          </cell>
          <cell r="H35">
            <v>798.37</v>
          </cell>
        </row>
        <row r="36">
          <cell r="B36">
            <v>281.25</v>
          </cell>
          <cell r="E36">
            <v>740.09</v>
          </cell>
          <cell r="H36">
            <v>1137.07</v>
          </cell>
        </row>
        <row r="37">
          <cell r="B37">
            <v>543.13</v>
          </cell>
          <cell r="E37">
            <v>740.09</v>
          </cell>
          <cell r="H37">
            <v>1838.67</v>
          </cell>
        </row>
        <row r="38">
          <cell r="B38">
            <v>281.25</v>
          </cell>
          <cell r="E38">
            <v>740.09</v>
          </cell>
          <cell r="H38">
            <v>1137.07</v>
          </cell>
        </row>
        <row r="39">
          <cell r="B39">
            <v>1267.5</v>
          </cell>
        </row>
        <row r="41">
          <cell r="E41">
            <v>794.38</v>
          </cell>
        </row>
        <row r="43">
          <cell r="B43">
            <v>238.14</v>
          </cell>
          <cell r="E43">
            <v>740.09</v>
          </cell>
          <cell r="H43">
            <v>883.04</v>
          </cell>
        </row>
        <row r="45">
          <cell r="B45">
            <v>1332.77</v>
          </cell>
        </row>
      </sheetData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убрава"/>
      <sheetName val="Лесной"/>
      <sheetName val="ЗИЛ"/>
      <sheetName val="ПРОЕКТ  на 2014г Санаторий"/>
      <sheetName val="Утверди  на ком2014г Санаторий "/>
      <sheetName val="Реабилитация "/>
      <sheetName val="Реабилитация  (3)"/>
      <sheetName val="Реабилитация  "/>
      <sheetName val="Реабилитация   проект 2018 год"/>
      <sheetName val="предложения от МО на 2023 год"/>
      <sheetName val="предложения от МО на 2023 г (2)"/>
      <sheetName val="Реабилитация 2019 для УЗО"/>
      <sheetName val="Реабилитация   проект 2018  (2)"/>
      <sheetName val="Реабилитация   проект 2018  (3)"/>
      <sheetName val="Реабилитация  (2)"/>
      <sheetName val="Реабилитация с деньгами"/>
      <sheetName val="обоснование превыш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7">
          <cell r="H7">
            <v>7</v>
          </cell>
        </row>
        <row r="64">
          <cell r="E64">
            <v>28275.73749</v>
          </cell>
        </row>
        <row r="65">
          <cell r="E65">
            <v>32814.737455500006</v>
          </cell>
        </row>
        <row r="66">
          <cell r="E66">
            <v>21935.117568000001</v>
          </cell>
        </row>
        <row r="67">
          <cell r="E67">
            <v>26264.417088000002</v>
          </cell>
        </row>
        <row r="68">
          <cell r="E68">
            <v>20059.087775999997</v>
          </cell>
        </row>
        <row r="69">
          <cell r="E69">
            <v>24099.767327999998</v>
          </cell>
        </row>
        <row r="70">
          <cell r="E70">
            <v>12521.897569999999</v>
          </cell>
        </row>
        <row r="71">
          <cell r="E71">
            <v>16057.492178</v>
          </cell>
        </row>
        <row r="72">
          <cell r="E72">
            <v>14739.911959500001</v>
          </cell>
        </row>
        <row r="73">
          <cell r="E73">
            <v>20624.301879999999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tabSelected="1" topLeftCell="A30" workbookViewId="0">
      <selection activeCell="B62" sqref="B62"/>
    </sheetView>
  </sheetViews>
  <sheetFormatPr defaultColWidth="9.109375" defaultRowHeight="15.6"/>
  <cols>
    <col min="1" max="1" width="64.21875" style="2" customWidth="1"/>
    <col min="2" max="2" width="14.109375" style="2" customWidth="1"/>
    <col min="3" max="3" width="21.5546875" style="2" customWidth="1"/>
    <col min="4" max="4" width="14.44140625" style="2" customWidth="1"/>
    <col min="5" max="5" width="20.5546875" style="2" customWidth="1"/>
    <col min="6" max="16384" width="9.109375" style="2"/>
  </cols>
  <sheetData>
    <row r="1" spans="1:5" hidden="1">
      <c r="A1" s="1"/>
      <c r="B1" s="16"/>
      <c r="C1" s="16"/>
    </row>
    <row r="2" spans="1:5" hidden="1">
      <c r="A2" s="1"/>
    </row>
    <row r="3" spans="1:5" hidden="1"/>
    <row r="4" spans="1:5" hidden="1">
      <c r="A4" s="17"/>
      <c r="B4" s="17"/>
      <c r="C4" s="17"/>
    </row>
    <row r="5" spans="1:5" ht="62.25" customHeight="1">
      <c r="A5" s="3"/>
      <c r="B5" s="3"/>
      <c r="C5" s="18" t="s">
        <v>53</v>
      </c>
      <c r="D5" s="18"/>
      <c r="E5" s="18"/>
    </row>
    <row r="6" spans="1:5" ht="14.25" hidden="1" customHeight="1">
      <c r="A6" s="3"/>
      <c r="B6" s="19"/>
      <c r="C6" s="19"/>
    </row>
    <row r="7" spans="1:5" ht="60.75" customHeight="1">
      <c r="A7" s="20" t="s">
        <v>52</v>
      </c>
      <c r="B7" s="20"/>
      <c r="C7" s="20"/>
      <c r="D7" s="20"/>
      <c r="E7" s="20"/>
    </row>
    <row r="8" spans="1:5" ht="18.75" customHeight="1">
      <c r="A8" s="4"/>
      <c r="B8" s="4"/>
      <c r="C8" s="4"/>
    </row>
    <row r="9" spans="1:5" ht="63" customHeight="1">
      <c r="A9" s="21" t="s">
        <v>0</v>
      </c>
      <c r="B9" s="21" t="s">
        <v>1</v>
      </c>
      <c r="C9" s="24" t="s">
        <v>2</v>
      </c>
      <c r="D9" s="24" t="s">
        <v>3</v>
      </c>
      <c r="E9" s="21" t="s">
        <v>4</v>
      </c>
    </row>
    <row r="10" spans="1:5" ht="48" hidden="1" customHeight="1">
      <c r="A10" s="22"/>
      <c r="B10" s="22"/>
      <c r="C10" s="25"/>
      <c r="D10" s="25"/>
      <c r="E10" s="22"/>
    </row>
    <row r="11" spans="1:5" hidden="1">
      <c r="A11" s="23"/>
      <c r="B11" s="23"/>
      <c r="C11" s="26"/>
      <c r="D11" s="26"/>
      <c r="E11" s="23"/>
    </row>
    <row r="12" spans="1:5" ht="15.6" customHeight="1">
      <c r="A12" s="5" t="s">
        <v>5</v>
      </c>
      <c r="B12" s="6">
        <v>3.8</v>
      </c>
      <c r="C12" s="6">
        <f>'[1]сравнение с 2022'!B11</f>
        <v>368.54</v>
      </c>
      <c r="D12" s="6">
        <f>'[1]сравнение с 2022'!E11</f>
        <v>740.09</v>
      </c>
      <c r="E12" s="6">
        <f>'[1]сравнение с 2022'!H11</f>
        <v>1874.96</v>
      </c>
    </row>
    <row r="13" spans="1:5" ht="15.6" customHeight="1">
      <c r="A13" s="5" t="s">
        <v>6</v>
      </c>
      <c r="B13" s="6">
        <v>2.6</v>
      </c>
      <c r="C13" s="6">
        <f>'[1]сравнение с 2022'!B12</f>
        <v>500.17</v>
      </c>
      <c r="D13" s="6">
        <f>'[1]сравнение с 2022'!E12</f>
        <v>740.09</v>
      </c>
      <c r="E13" s="6">
        <f>'[1]сравнение с 2022'!H12</f>
        <v>1753.99</v>
      </c>
    </row>
    <row r="14" spans="1:5" ht="15.6" customHeight="1">
      <c r="A14" s="7" t="s">
        <v>7</v>
      </c>
      <c r="B14" s="6">
        <v>2.7</v>
      </c>
      <c r="C14" s="6">
        <f>'[1]сравнение с 2022'!B13</f>
        <v>281.25</v>
      </c>
      <c r="D14" s="6">
        <f>'[1]сравнение с 2022'!E13</f>
        <v>740.09</v>
      </c>
      <c r="E14" s="6">
        <f>'[1]сравнение с 2022'!H13</f>
        <v>1137.07</v>
      </c>
    </row>
    <row r="15" spans="1:5" ht="15.6" customHeight="1">
      <c r="A15" s="7" t="s">
        <v>8</v>
      </c>
      <c r="B15" s="6">
        <v>2.7</v>
      </c>
      <c r="C15" s="6">
        <f>'[1]сравнение с 2022'!B14</f>
        <v>264</v>
      </c>
      <c r="D15" s="6">
        <f>'[1]сравнение с 2022'!E14</f>
        <v>740.09</v>
      </c>
      <c r="E15" s="6">
        <f>'[1]сравнение с 2022'!H14</f>
        <v>979.82</v>
      </c>
    </row>
    <row r="16" spans="1:5" ht="15.6" customHeight="1">
      <c r="A16" s="7" t="s">
        <v>9</v>
      </c>
      <c r="B16" s="6">
        <v>2.7</v>
      </c>
      <c r="C16" s="8">
        <f>'[1]цена с иногород. (обращения)'!D62</f>
        <v>323.39999999999998</v>
      </c>
      <c r="D16" s="9">
        <f>'[1]сравнение с 2022'!E16</f>
        <v>740.09</v>
      </c>
      <c r="E16" s="8">
        <f>'[1]цена с иногород. (обращения)'!F62</f>
        <v>1267.5899999999999</v>
      </c>
    </row>
    <row r="17" spans="1:5" ht="15.6" customHeight="1">
      <c r="A17" s="7" t="s">
        <v>10</v>
      </c>
      <c r="B17" s="6">
        <v>4.2</v>
      </c>
      <c r="C17" s="6">
        <f>'[1]сравнение с 2022'!B16</f>
        <v>226.78</v>
      </c>
      <c r="D17" s="6">
        <f>'[1]сравнение с 2022'!E16</f>
        <v>740.09</v>
      </c>
      <c r="E17" s="6">
        <f>'[1]сравнение с 2022'!H16</f>
        <v>1282.23</v>
      </c>
    </row>
    <row r="18" spans="1:5" ht="15.6" customHeight="1">
      <c r="A18" s="5" t="s">
        <v>11</v>
      </c>
      <c r="B18" s="6">
        <v>2.4</v>
      </c>
      <c r="C18" s="6">
        <f>'[1]сравнение с 2022'!B17</f>
        <v>396.34</v>
      </c>
      <c r="D18" s="6">
        <f>'[1]сравнение с 2022'!E17</f>
        <v>740.09</v>
      </c>
      <c r="E18" s="6">
        <f>'[1]сравнение с 2022'!H17</f>
        <v>1270.1300000000001</v>
      </c>
    </row>
    <row r="19" spans="1:5" ht="15.6" customHeight="1">
      <c r="A19" s="5" t="s">
        <v>12</v>
      </c>
      <c r="B19" s="6">
        <v>3.1</v>
      </c>
      <c r="C19" s="6">
        <f>'[1]сравнение с 2022'!B18</f>
        <v>300.61</v>
      </c>
      <c r="D19" s="6">
        <f>'[1]сравнение с 2022'!E18</f>
        <v>740.09</v>
      </c>
      <c r="E19" s="6">
        <f>'[1]сравнение с 2022'!H18</f>
        <v>1258.04</v>
      </c>
    </row>
    <row r="20" spans="1:5" ht="15.6" customHeight="1">
      <c r="A20" s="5" t="s">
        <v>13</v>
      </c>
      <c r="B20" s="6">
        <v>2.9</v>
      </c>
      <c r="C20" s="6">
        <f>'[1]сравнение с 2022'!B19</f>
        <v>313.2</v>
      </c>
      <c r="D20" s="6">
        <f>'[1]сравнение с 2022'!E19</f>
        <v>740.09</v>
      </c>
      <c r="E20" s="6">
        <f>'[1]сравнение с 2022'!H19</f>
        <v>1233.8399999999999</v>
      </c>
    </row>
    <row r="21" spans="1:5" ht="15.6" customHeight="1">
      <c r="A21" s="5" t="s">
        <v>14</v>
      </c>
      <c r="B21" s="6">
        <v>3</v>
      </c>
      <c r="C21" s="6">
        <f>'[1]сравнение с 2022'!B20</f>
        <v>281.25</v>
      </c>
      <c r="D21" s="6">
        <f>'[1]сравнение с 2022'!E20</f>
        <v>740.09</v>
      </c>
      <c r="E21" s="6">
        <f>'[1]сравнение с 2022'!H20</f>
        <v>1137.07</v>
      </c>
    </row>
    <row r="22" spans="1:5" ht="15.6" customHeight="1">
      <c r="A22" s="5" t="s">
        <v>15</v>
      </c>
      <c r="B22" s="6">
        <v>2.7</v>
      </c>
      <c r="C22" s="6">
        <f>'[1]сравнение с 2022'!B21</f>
        <v>264</v>
      </c>
      <c r="D22" s="6">
        <f>'[1]сравнение с 2022'!E21</f>
        <v>740.09</v>
      </c>
      <c r="E22" s="6">
        <f>'[1]сравнение с 2022'!H21</f>
        <v>979.82</v>
      </c>
    </row>
    <row r="23" spans="1:5" ht="15.6" customHeight="1">
      <c r="A23" s="5" t="s">
        <v>16</v>
      </c>
      <c r="B23" s="6">
        <v>3</v>
      </c>
      <c r="C23" s="6">
        <f>'[1]сравнение с 2022'!B22</f>
        <v>324.06</v>
      </c>
      <c r="D23" s="6">
        <f>'[1]сравнение с 2022'!E22</f>
        <v>740.09</v>
      </c>
      <c r="E23" s="6">
        <f>'[1]сравнение с 2022'!H22</f>
        <v>1209.6500000000001</v>
      </c>
    </row>
    <row r="24" spans="1:5" ht="15.6" customHeight="1">
      <c r="A24" s="5" t="s">
        <v>17</v>
      </c>
      <c r="B24" s="6">
        <v>4.0999999999999996</v>
      </c>
      <c r="C24" s="6">
        <f>'[1]сравнение с 2022'!B23</f>
        <v>219.19</v>
      </c>
      <c r="D24" s="6">
        <f>'[1]сравнение с 2022'!E23</f>
        <v>740.09</v>
      </c>
      <c r="E24" s="6">
        <f>'[1]сравнение с 2022'!H23</f>
        <v>1209.6500000000001</v>
      </c>
    </row>
    <row r="25" spans="1:5" ht="15.6" customHeight="1">
      <c r="A25" s="5" t="s">
        <v>18</v>
      </c>
      <c r="B25" s="6">
        <v>3.8</v>
      </c>
      <c r="C25" s="6">
        <f>'[1]сравнение с 2022'!B24</f>
        <v>187.89</v>
      </c>
      <c r="D25" s="6">
        <f>'[1]сравнение с 2022'!E24</f>
        <v>740.09</v>
      </c>
      <c r="E25" s="6">
        <f>'[1]сравнение с 2022'!H24</f>
        <v>955.62</v>
      </c>
    </row>
    <row r="26" spans="1:5" ht="15.6" customHeight="1">
      <c r="A26" s="5" t="s">
        <v>19</v>
      </c>
      <c r="B26" s="6">
        <v>2.8</v>
      </c>
      <c r="C26" s="6">
        <f>'[1]сравнение с 2022'!B25</f>
        <v>398.13</v>
      </c>
      <c r="D26" s="6">
        <f>'[1]сравнение с 2022'!E25</f>
        <v>740.09</v>
      </c>
      <c r="E26" s="6">
        <f>'[1]сравнение с 2022'!H25</f>
        <v>1512.06</v>
      </c>
    </row>
    <row r="27" spans="1:5" ht="15.6" customHeight="1">
      <c r="A27" s="5" t="s">
        <v>20</v>
      </c>
      <c r="B27" s="6">
        <v>3</v>
      </c>
      <c r="C27" s="6">
        <f>'[1]сравнение с 2022'!B26</f>
        <v>281.25</v>
      </c>
      <c r="D27" s="6">
        <f>'[1]сравнение с 2022'!E26</f>
        <v>740.09</v>
      </c>
      <c r="E27" s="6">
        <f>'[1]сравнение с 2022'!H26</f>
        <v>1137.07</v>
      </c>
    </row>
    <row r="28" spans="1:5" ht="15.6" customHeight="1">
      <c r="A28" s="5" t="s">
        <v>21</v>
      </c>
      <c r="B28" s="6">
        <v>2.7</v>
      </c>
      <c r="C28" s="6">
        <f>'[1]сравнение с 2022'!B27</f>
        <v>264</v>
      </c>
      <c r="D28" s="6">
        <f>'[1]сравнение с 2022'!E27</f>
        <v>740.09</v>
      </c>
      <c r="E28" s="6">
        <f>'[1]сравнение с 2022'!H27</f>
        <v>979.82</v>
      </c>
    </row>
    <row r="29" spans="1:5" ht="15.6" customHeight="1">
      <c r="A29" s="5" t="s">
        <v>22</v>
      </c>
      <c r="B29" s="6">
        <v>3.1</v>
      </c>
      <c r="C29" s="6">
        <f>'[1]сравнение с 2022'!B28</f>
        <v>300.61</v>
      </c>
      <c r="D29" s="6">
        <f>'[1]сравнение с 2022'!E28</f>
        <v>740.09</v>
      </c>
      <c r="E29" s="6">
        <f>'[1]сравнение с 2022'!H28</f>
        <v>1258.04</v>
      </c>
    </row>
    <row r="30" spans="1:5" ht="15.6" customHeight="1">
      <c r="A30" s="7" t="s">
        <v>23</v>
      </c>
      <c r="B30" s="6">
        <v>3</v>
      </c>
      <c r="C30" s="6">
        <f>'[1]сравнение с 2022'!B29</f>
        <v>281.25</v>
      </c>
      <c r="D30" s="6">
        <f>'[1]сравнение с 2022'!E29</f>
        <v>740.09</v>
      </c>
      <c r="E30" s="6">
        <f>'[1]сравнение с 2022'!H29</f>
        <v>1137.07</v>
      </c>
    </row>
    <row r="31" spans="1:5" ht="15.6" customHeight="1">
      <c r="A31" s="5" t="s">
        <v>24</v>
      </c>
      <c r="B31" s="6">
        <v>2.7</v>
      </c>
      <c r="C31" s="6">
        <f>'[1]сравнение с 2022'!B30</f>
        <v>264</v>
      </c>
      <c r="D31" s="6">
        <f>'[1]сравнение с 2022'!E30</f>
        <v>740.09</v>
      </c>
      <c r="E31" s="6">
        <f>'[1]сравнение с 2022'!H30</f>
        <v>979.82</v>
      </c>
    </row>
    <row r="32" spans="1:5" ht="15.6" customHeight="1">
      <c r="A32" s="5" t="s">
        <v>25</v>
      </c>
      <c r="B32" s="6">
        <v>2.7</v>
      </c>
      <c r="C32" s="6">
        <f>'[1]сравнение с 2022'!B31</f>
        <v>264</v>
      </c>
      <c r="D32" s="6">
        <f>'[1]сравнение с 2022'!E31</f>
        <v>740.09</v>
      </c>
      <c r="E32" s="6">
        <f>'[1]сравнение с 2022'!H31</f>
        <v>979.82</v>
      </c>
    </row>
    <row r="33" spans="1:5" ht="15.6" customHeight="1">
      <c r="A33" s="5" t="s">
        <v>26</v>
      </c>
      <c r="B33" s="6">
        <v>2.8</v>
      </c>
      <c r="C33" s="6">
        <f>'[1]сравнение с 2022'!B32</f>
        <v>398.13</v>
      </c>
      <c r="D33" s="6">
        <f>'[1]сравнение с 2022'!E32</f>
        <v>740.09</v>
      </c>
      <c r="E33" s="6">
        <f>'[1]сравнение с 2022'!H32</f>
        <v>1512.06</v>
      </c>
    </row>
    <row r="34" spans="1:5" ht="15.6" customHeight="1">
      <c r="A34" s="5" t="s">
        <v>27</v>
      </c>
      <c r="B34" s="6">
        <v>3</v>
      </c>
      <c r="C34" s="6">
        <f>'[1]сравнение с 2022'!B33</f>
        <v>281.25</v>
      </c>
      <c r="D34" s="6">
        <f>'[1]сравнение с 2022'!E33</f>
        <v>740.09</v>
      </c>
      <c r="E34" s="6">
        <f>'[1]сравнение с 2022'!H33</f>
        <v>1137.07</v>
      </c>
    </row>
    <row r="35" spans="1:5" ht="15.6" customHeight="1">
      <c r="A35" s="5" t="s">
        <v>28</v>
      </c>
      <c r="B35" s="6">
        <v>3</v>
      </c>
      <c r="C35" s="6">
        <f>'[1]сравнение с 2022'!B34</f>
        <v>281.25</v>
      </c>
      <c r="D35" s="6">
        <f>'[1]сравнение с 2022'!E34</f>
        <v>740.09</v>
      </c>
      <c r="E35" s="6">
        <f>'[1]сравнение с 2022'!H34</f>
        <v>1137.07</v>
      </c>
    </row>
    <row r="36" spans="1:5" ht="15.6" customHeight="1">
      <c r="A36" s="5" t="s">
        <v>29</v>
      </c>
      <c r="B36" s="6">
        <v>2.6</v>
      </c>
      <c r="C36" s="6">
        <f>'[1]сравнение с 2022'!B35</f>
        <v>227.58</v>
      </c>
      <c r="D36" s="6">
        <f>'[1]сравнение с 2022'!E35</f>
        <v>740.09</v>
      </c>
      <c r="E36" s="6">
        <f>'[1]сравнение с 2022'!H35</f>
        <v>798.37</v>
      </c>
    </row>
    <row r="37" spans="1:5" ht="15.6" customHeight="1">
      <c r="A37" s="5" t="s">
        <v>30</v>
      </c>
      <c r="B37" s="6">
        <v>3</v>
      </c>
      <c r="C37" s="6">
        <f>'[1]сравнение с 2022'!B36</f>
        <v>281.25</v>
      </c>
      <c r="D37" s="6">
        <f>'[1]сравнение с 2022'!E36</f>
        <v>740.09</v>
      </c>
      <c r="E37" s="6">
        <f>'[1]сравнение с 2022'!H36</f>
        <v>1137.07</v>
      </c>
    </row>
    <row r="38" spans="1:5" ht="15.6" customHeight="1">
      <c r="A38" s="5" t="s">
        <v>31</v>
      </c>
      <c r="B38" s="6">
        <v>2.5</v>
      </c>
      <c r="C38" s="6">
        <f>'[1]сравнение с 2022'!B37</f>
        <v>543.13</v>
      </c>
      <c r="D38" s="6">
        <f>'[1]сравнение с 2022'!E37</f>
        <v>740.09</v>
      </c>
      <c r="E38" s="6">
        <f>'[1]сравнение с 2022'!H37</f>
        <v>1838.67</v>
      </c>
    </row>
    <row r="39" spans="1:5" ht="15.6" customHeight="1">
      <c r="A39" s="7" t="s">
        <v>32</v>
      </c>
      <c r="B39" s="6">
        <v>3</v>
      </c>
      <c r="C39" s="6">
        <f>'[1]сравнение с 2022'!B38</f>
        <v>281.25</v>
      </c>
      <c r="D39" s="6">
        <f>'[1]сравнение с 2022'!E38</f>
        <v>740.09</v>
      </c>
      <c r="E39" s="6">
        <f>'[1]сравнение с 2022'!H38</f>
        <v>1137.07</v>
      </c>
    </row>
    <row r="40" spans="1:5" ht="31.2" customHeight="1">
      <c r="A40" s="7" t="s">
        <v>33</v>
      </c>
      <c r="B40" s="27" t="s">
        <v>51</v>
      </c>
      <c r="C40" s="6"/>
      <c r="D40" s="6"/>
      <c r="E40" s="9">
        <f>ROUND('[2]предложения от МО на 2023 г (2)'!E64,2)</f>
        <v>28275.74</v>
      </c>
    </row>
    <row r="41" spans="1:5" ht="31.2" customHeight="1">
      <c r="A41" s="7" t="s">
        <v>34</v>
      </c>
      <c r="B41" s="27" t="s">
        <v>51</v>
      </c>
      <c r="C41" s="6"/>
      <c r="D41" s="6"/>
      <c r="E41" s="9">
        <f>ROUND('[2]предложения от МО на 2023 г (2)'!E65,2)</f>
        <v>32814.74</v>
      </c>
    </row>
    <row r="42" spans="1:5" ht="46.5" customHeight="1">
      <c r="A42" s="7" t="s">
        <v>35</v>
      </c>
      <c r="B42" s="27" t="s">
        <v>51</v>
      </c>
      <c r="C42" s="6"/>
      <c r="D42" s="6"/>
      <c r="E42" s="9">
        <f>ROUND('[2]предложения от МО на 2023 г (2)'!E66,2)</f>
        <v>21935.119999999999</v>
      </c>
    </row>
    <row r="43" spans="1:5" ht="46.5" customHeight="1">
      <c r="A43" s="7" t="s">
        <v>36</v>
      </c>
      <c r="B43" s="27" t="s">
        <v>51</v>
      </c>
      <c r="C43" s="6"/>
      <c r="D43" s="6"/>
      <c r="E43" s="9">
        <f>ROUND('[2]предложения от МО на 2023 г (2)'!E67,2)</f>
        <v>26264.42</v>
      </c>
    </row>
    <row r="44" spans="1:5" ht="15.6" customHeight="1">
      <c r="A44" s="7" t="s">
        <v>37</v>
      </c>
      <c r="B44" s="14" t="s">
        <v>51</v>
      </c>
      <c r="C44" s="6"/>
      <c r="D44" s="6"/>
      <c r="E44" s="9">
        <f>ROUND('[2]предложения от МО на 2023 г (2)'!E68,2)</f>
        <v>20059.09</v>
      </c>
    </row>
    <row r="45" spans="1:5" ht="15.6" customHeight="1">
      <c r="A45" s="7" t="s">
        <v>38</v>
      </c>
      <c r="B45" s="14" t="s">
        <v>51</v>
      </c>
      <c r="C45" s="6"/>
      <c r="D45" s="6"/>
      <c r="E45" s="9">
        <f>ROUND('[2]предложения от МО на 2023 г (2)'!E69,2)</f>
        <v>24099.77</v>
      </c>
    </row>
    <row r="46" spans="1:5" ht="31.2" customHeight="1">
      <c r="A46" s="7" t="s">
        <v>39</v>
      </c>
      <c r="B46" s="27" t="s">
        <v>51</v>
      </c>
      <c r="C46" s="6"/>
      <c r="D46" s="6"/>
      <c r="E46" s="9">
        <f>ROUND('[2]предложения от МО на 2023 г (2)'!E70,2)</f>
        <v>12521.9</v>
      </c>
    </row>
    <row r="47" spans="1:5" ht="31.2" customHeight="1">
      <c r="A47" s="7" t="s">
        <v>40</v>
      </c>
      <c r="B47" s="27" t="s">
        <v>51</v>
      </c>
      <c r="C47" s="6"/>
      <c r="D47" s="6"/>
      <c r="E47" s="9">
        <f>ROUND('[2]предложения от МО на 2023 г (2)'!E71,2)</f>
        <v>16057.49</v>
      </c>
    </row>
    <row r="48" spans="1:5" ht="31.2" customHeight="1">
      <c r="A48" s="7" t="s">
        <v>41</v>
      </c>
      <c r="B48" s="27" t="s">
        <v>51</v>
      </c>
      <c r="C48" s="6"/>
      <c r="D48" s="6"/>
      <c r="E48" s="9">
        <f>ROUND('[2]предложения от МО на 2023 г (2)'!E72,2)</f>
        <v>14739.91</v>
      </c>
    </row>
    <row r="49" spans="1:5" ht="31.2" customHeight="1">
      <c r="A49" s="7" t="s">
        <v>42</v>
      </c>
      <c r="B49" s="27" t="s">
        <v>51</v>
      </c>
      <c r="C49" s="6"/>
      <c r="D49" s="6"/>
      <c r="E49" s="9">
        <f>ROUND('[2]предложения от МО на 2023 г (2)'!E73,2)</f>
        <v>20624.3</v>
      </c>
    </row>
    <row r="50" spans="1:5" ht="15.6" customHeight="1">
      <c r="A50" s="7" t="s">
        <v>43</v>
      </c>
      <c r="B50" s="6"/>
      <c r="C50" s="6">
        <f>'[1]сравнение с 2022'!B39</f>
        <v>1267.5</v>
      </c>
      <c r="D50" s="6"/>
      <c r="E50" s="6"/>
    </row>
    <row r="51" spans="1:5" ht="15.6" customHeight="1">
      <c r="A51" s="7" t="s">
        <v>44</v>
      </c>
      <c r="B51" s="6"/>
      <c r="C51" s="6">
        <v>402.68</v>
      </c>
      <c r="D51" s="6"/>
      <c r="E51" s="6"/>
    </row>
    <row r="52" spans="1:5" ht="15.6" customHeight="1">
      <c r="A52" s="7" t="s">
        <v>45</v>
      </c>
      <c r="B52" s="6"/>
      <c r="C52" s="6"/>
      <c r="D52" s="6">
        <f>'[1]сравнение с 2022'!E41</f>
        <v>794.38</v>
      </c>
      <c r="E52" s="6"/>
    </row>
    <row r="53" spans="1:5" ht="31.2" customHeight="1">
      <c r="A53" s="7" t="s">
        <v>54</v>
      </c>
      <c r="B53" s="6"/>
      <c r="C53" s="6">
        <f>'[1]сравнение с 2022'!B43</f>
        <v>238.14</v>
      </c>
      <c r="D53" s="9">
        <f>'[1]сравнение с 2022'!E43</f>
        <v>740.09</v>
      </c>
      <c r="E53" s="9">
        <f>'[1]сравнение с 2022'!H43</f>
        <v>883.04</v>
      </c>
    </row>
    <row r="54" spans="1:5" ht="15.6" customHeight="1">
      <c r="A54" s="7" t="s">
        <v>46</v>
      </c>
      <c r="B54" s="6">
        <v>2.7</v>
      </c>
      <c r="C54" s="6">
        <f>'[1]цена с иногород. (обращения)'!NZ55</f>
        <v>354.66696991285869</v>
      </c>
      <c r="D54" s="6">
        <f>D53</f>
        <v>740.09</v>
      </c>
      <c r="E54" s="6">
        <f>'[1]цена с иногород. (обращения)'!OB55</f>
        <v>1244.2364354811125</v>
      </c>
    </row>
    <row r="55" spans="1:5" ht="15.6" customHeight="1">
      <c r="A55" s="7" t="s">
        <v>50</v>
      </c>
      <c r="B55" s="9">
        <v>2.2000000000000002</v>
      </c>
      <c r="C55" s="9">
        <f>'[1]сравнение с 2022'!B45</f>
        <v>1332.77</v>
      </c>
      <c r="D55" s="6"/>
      <c r="E55" s="9">
        <f>C55</f>
        <v>1332.77</v>
      </c>
    </row>
    <row r="56" spans="1:5" ht="31.2" customHeight="1">
      <c r="A56" s="15" t="s">
        <v>48</v>
      </c>
      <c r="B56" s="15"/>
      <c r="C56" s="15"/>
      <c r="D56" s="15"/>
      <c r="E56" s="15"/>
    </row>
    <row r="57" spans="1:5" ht="31.2" customHeight="1">
      <c r="A57" s="15" t="s">
        <v>49</v>
      </c>
      <c r="B57" s="15"/>
      <c r="C57" s="15"/>
      <c r="D57" s="15"/>
      <c r="E57" s="15"/>
    </row>
    <row r="58" spans="1:5" ht="38.25" customHeight="1">
      <c r="A58" s="10" t="s">
        <v>47</v>
      </c>
      <c r="B58" s="11"/>
      <c r="C58" s="11"/>
      <c r="D58" s="12"/>
      <c r="E58" s="12"/>
    </row>
    <row r="59" spans="1:5" s="12" customFormat="1">
      <c r="A59" s="11"/>
      <c r="B59" s="13"/>
      <c r="C59" s="13"/>
    </row>
    <row r="60" spans="1:5" s="12" customFormat="1">
      <c r="A60" s="13"/>
      <c r="B60" s="2"/>
      <c r="C60" s="2"/>
      <c r="D60" s="2"/>
    </row>
    <row r="61" spans="1:5" s="12" customFormat="1">
      <c r="A61" s="2"/>
      <c r="B61" s="2"/>
      <c r="C61" s="2"/>
      <c r="D61" s="2"/>
      <c r="E61" s="2"/>
    </row>
  </sheetData>
  <mergeCells count="12">
    <mergeCell ref="A56:E56"/>
    <mergeCell ref="A57:E57"/>
    <mergeCell ref="B1:C1"/>
    <mergeCell ref="A4:C4"/>
    <mergeCell ref="C5:E5"/>
    <mergeCell ref="B6:C6"/>
    <mergeCell ref="A7:E7"/>
    <mergeCell ref="A9:A11"/>
    <mergeCell ref="B9:B11"/>
    <mergeCell ref="C9:C11"/>
    <mergeCell ref="D9:D11"/>
    <mergeCell ref="E9:E11"/>
  </mergeCells>
  <pageMargins left="0.9055118110236221" right="0.5118110236220472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ГТС</vt:lpstr>
      <vt:lpstr>ГТС!Область_печати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tupicina</dc:creator>
  <cp:lastModifiedBy>golovan</cp:lastModifiedBy>
  <cp:lastPrinted>2023-01-17T06:02:29Z</cp:lastPrinted>
  <dcterms:created xsi:type="dcterms:W3CDTF">2023-01-10T12:12:48Z</dcterms:created>
  <dcterms:modified xsi:type="dcterms:W3CDTF">2023-01-17T06:02:33Z</dcterms:modified>
</cp:coreProperties>
</file>