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52" yWindow="3636" windowWidth="23256" windowHeight="8508" firstSheet="1" activeTab="1"/>
  </bookViews>
  <sheets>
    <sheet name="ПЛАН (рабочая)" sheetId="1" state="hidden" r:id="rId1"/>
    <sheet name="ПЛАН ВМП 2023" sheetId="2" r:id="rId2"/>
  </sheets>
  <externalReferences>
    <externalReference r:id="rId3"/>
    <externalReference r:id="rId4"/>
  </externalReferences>
  <definedNames>
    <definedName name="_xlnm._FilterDatabase" localSheetId="0" hidden="1">'ПЛАН (рабочая)'!$A$6:$AN$499</definedName>
    <definedName name="_xlnm._FilterDatabase" localSheetId="1" hidden="1">'ПЛАН ВМП 2023'!$A$5:$G$497</definedName>
    <definedName name="OLE_LINK1" localSheetId="0">'ПЛАН (рабочая)'!$A$1</definedName>
    <definedName name="OLE_LINK1" localSheetId="1">'ПЛАН ВМП 2023'!$A$1</definedName>
  </definedNames>
  <calcPr calcId="125725"/>
</workbook>
</file>

<file path=xl/calcChain.xml><?xml version="1.0" encoding="utf-8"?>
<calcChain xmlns="http://schemas.openxmlformats.org/spreadsheetml/2006/main">
  <c r="G307" i="2"/>
  <c r="G308"/>
  <c r="G491" l="1"/>
  <c r="G490"/>
  <c r="G489"/>
  <c r="G488"/>
  <c r="G486"/>
  <c r="G485"/>
  <c r="G484"/>
  <c r="G483"/>
  <c r="G482"/>
  <c r="G481"/>
  <c r="G480"/>
  <c r="G479"/>
  <c r="G478"/>
  <c r="G477"/>
  <c r="G476"/>
  <c r="G475"/>
  <c r="G474"/>
  <c r="G473"/>
  <c r="G471"/>
  <c r="G470"/>
  <c r="G469"/>
  <c r="G468"/>
  <c r="G467"/>
  <c r="G466"/>
  <c r="G465"/>
  <c r="G464"/>
  <c r="G463"/>
  <c r="G462"/>
  <c r="G461"/>
  <c r="G460"/>
  <c r="G459"/>
  <c r="G458"/>
  <c r="G457"/>
  <c r="G456"/>
  <c r="G455"/>
  <c r="G454"/>
  <c r="G453"/>
  <c r="G452"/>
  <c r="G451"/>
  <c r="G450"/>
  <c r="G449"/>
  <c r="G448"/>
  <c r="G447"/>
  <c r="G446"/>
  <c r="G445"/>
  <c r="G444"/>
  <c r="G443"/>
  <c r="G442"/>
  <c r="G441"/>
  <c r="G440"/>
  <c r="G439"/>
  <c r="G438"/>
  <c r="G437"/>
  <c r="G436"/>
  <c r="G435"/>
  <c r="G434"/>
  <c r="G433"/>
  <c r="G432"/>
  <c r="G431"/>
  <c r="G430"/>
  <c r="G429"/>
  <c r="G427"/>
  <c r="G426"/>
  <c r="G425"/>
  <c r="G424"/>
  <c r="G423"/>
  <c r="G422"/>
  <c r="G421"/>
  <c r="G419"/>
  <c r="G418"/>
  <c r="G417"/>
  <c r="G416"/>
  <c r="G415"/>
  <c r="G414"/>
  <c r="G413"/>
  <c r="G412"/>
  <c r="G411"/>
  <c r="G410"/>
  <c r="G409"/>
  <c r="G408"/>
  <c r="G407"/>
  <c r="G406"/>
  <c r="G405"/>
  <c r="G404"/>
  <c r="G403"/>
  <c r="G401"/>
  <c r="G400"/>
  <c r="G399"/>
  <c r="G398"/>
  <c r="G397"/>
  <c r="G396"/>
  <c r="G395"/>
  <c r="G394"/>
  <c r="G393"/>
  <c r="G392"/>
  <c r="G391"/>
  <c r="G390"/>
  <c r="G389"/>
  <c r="G388"/>
  <c r="G387"/>
  <c r="G386"/>
  <c r="G385"/>
  <c r="G384"/>
  <c r="G383"/>
  <c r="G382"/>
  <c r="G381"/>
  <c r="G380"/>
  <c r="G379"/>
  <c r="G377"/>
  <c r="G376"/>
  <c r="G375"/>
  <c r="G374"/>
  <c r="G372"/>
  <c r="G371"/>
  <c r="G370"/>
  <c r="G369"/>
  <c r="G368"/>
  <c r="G367"/>
  <c r="G366"/>
  <c r="G365"/>
  <c r="G364"/>
  <c r="G363"/>
  <c r="G362"/>
  <c r="G361"/>
  <c r="G360"/>
  <c r="G359"/>
  <c r="G358"/>
  <c r="G357"/>
  <c r="G356"/>
  <c r="G355"/>
  <c r="G353"/>
  <c r="G351"/>
  <c r="G350"/>
  <c r="G349"/>
  <c r="G348"/>
  <c r="G347"/>
  <c r="G346"/>
  <c r="G345"/>
  <c r="G344"/>
  <c r="G343"/>
  <c r="G341"/>
  <c r="G340"/>
  <c r="G339"/>
  <c r="G338"/>
  <c r="G337"/>
  <c r="G336"/>
  <c r="G335"/>
  <c r="G334"/>
  <c r="G333"/>
  <c r="G332"/>
  <c r="G331"/>
  <c r="G330"/>
  <c r="G329"/>
  <c r="G328"/>
  <c r="G327"/>
  <c r="G326"/>
  <c r="G325"/>
  <c r="G324"/>
  <c r="G323"/>
  <c r="G322"/>
  <c r="G321"/>
  <c r="G320"/>
  <c r="G319"/>
  <c r="G318"/>
  <c r="G317"/>
  <c r="G316"/>
  <c r="G315"/>
  <c r="G314"/>
  <c r="G313"/>
  <c r="G312"/>
  <c r="G311"/>
  <c r="G310"/>
  <c r="G309"/>
  <c r="G306"/>
  <c r="G305"/>
  <c r="G304"/>
  <c r="G303"/>
  <c r="G302"/>
  <c r="G301"/>
  <c r="G300"/>
  <c r="G298"/>
  <c r="G297"/>
  <c r="G296"/>
  <c r="G295"/>
  <c r="G294"/>
  <c r="G293"/>
  <c r="G292"/>
  <c r="G291"/>
  <c r="G290"/>
  <c r="G289"/>
  <c r="G288"/>
  <c r="G287"/>
  <c r="G286"/>
  <c r="G285"/>
  <c r="G284"/>
  <c r="G283"/>
  <c r="G282"/>
  <c r="G281"/>
  <c r="G279"/>
  <c r="G278"/>
  <c r="G277"/>
  <c r="G276"/>
  <c r="G275"/>
  <c r="G274"/>
  <c r="G273"/>
  <c r="G272"/>
  <c r="G271"/>
  <c r="G270"/>
  <c r="G269"/>
  <c r="G268"/>
  <c r="G267"/>
  <c r="G266"/>
  <c r="G265"/>
  <c r="G264"/>
  <c r="G263"/>
  <c r="G262"/>
  <c r="G261"/>
  <c r="G260"/>
  <c r="G259"/>
  <c r="G258"/>
  <c r="G257"/>
  <c r="G256"/>
  <c r="G255"/>
  <c r="G254"/>
  <c r="G253"/>
  <c r="G252"/>
  <c r="G251"/>
  <c r="G250"/>
  <c r="G249"/>
  <c r="G248"/>
  <c r="G247"/>
  <c r="G246"/>
  <c r="G245"/>
  <c r="G244"/>
  <c r="G243"/>
  <c r="G242"/>
  <c r="G241"/>
  <c r="G240"/>
  <c r="G239"/>
  <c r="G238"/>
  <c r="G237"/>
  <c r="G236"/>
  <c r="G235"/>
  <c r="G234"/>
  <c r="G233"/>
  <c r="G232"/>
  <c r="G231"/>
  <c r="G230"/>
  <c r="G229"/>
  <c r="G228"/>
  <c r="G227"/>
  <c r="G226"/>
  <c r="G225"/>
  <c r="G224"/>
  <c r="G223"/>
  <c r="G222"/>
  <c r="G221"/>
  <c r="G220"/>
  <c r="G219"/>
  <c r="G218"/>
  <c r="G217"/>
  <c r="G216"/>
  <c r="G215"/>
  <c r="G214"/>
  <c r="G213"/>
  <c r="G212"/>
  <c r="G211"/>
  <c r="G210"/>
  <c r="G209"/>
  <c r="G208"/>
  <c r="G207"/>
  <c r="G206"/>
  <c r="G205"/>
  <c r="G204"/>
  <c r="G203"/>
  <c r="G202"/>
  <c r="G201"/>
  <c r="G200"/>
  <c r="G199"/>
  <c r="G198"/>
  <c r="G197"/>
  <c r="G196"/>
  <c r="G195"/>
  <c r="G194"/>
  <c r="G193"/>
  <c r="G192"/>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9"/>
  <c r="G97"/>
  <c r="G96"/>
  <c r="G95"/>
  <c r="G94"/>
  <c r="G93"/>
  <c r="G92"/>
  <c r="G91"/>
  <c r="G90"/>
  <c r="G89"/>
  <c r="G88"/>
  <c r="G87"/>
  <c r="G86"/>
  <c r="G85"/>
  <c r="G83"/>
  <c r="G82"/>
  <c r="G81"/>
  <c r="G80"/>
  <c r="G79"/>
  <c r="G78"/>
  <c r="G77"/>
  <c r="G76"/>
  <c r="G75"/>
  <c r="G74"/>
  <c r="G73"/>
  <c r="G72"/>
  <c r="G71"/>
  <c r="G70"/>
  <c r="G69"/>
  <c r="G68"/>
  <c r="G67"/>
  <c r="G66"/>
  <c r="G65"/>
  <c r="G64"/>
  <c r="G63"/>
  <c r="G62"/>
  <c r="G61"/>
  <c r="G60"/>
  <c r="G59"/>
  <c r="G58"/>
  <c r="G57"/>
  <c r="G56"/>
  <c r="G55"/>
  <c r="G54"/>
  <c r="G53"/>
  <c r="G52"/>
  <c r="G51"/>
  <c r="G50"/>
  <c r="G49"/>
  <c r="G47"/>
  <c r="G46"/>
  <c r="G44"/>
  <c r="G43"/>
  <c r="G42"/>
  <c r="G41"/>
  <c r="G40"/>
  <c r="G39"/>
  <c r="G38"/>
  <c r="G37"/>
  <c r="G35"/>
  <c r="G34"/>
  <c r="G32"/>
  <c r="G31"/>
  <c r="G30"/>
  <c r="G29"/>
  <c r="G28"/>
  <c r="G27"/>
  <c r="G26"/>
  <c r="G25"/>
  <c r="G24"/>
  <c r="G23"/>
  <c r="G17"/>
  <c r="G15"/>
  <c r="G14"/>
  <c r="G13"/>
  <c r="G12"/>
  <c r="G11"/>
  <c r="G10"/>
  <c r="G9"/>
  <c r="G8"/>
  <c r="G7"/>
  <c r="AM492" i="1"/>
  <c r="AL492"/>
  <c r="AK492"/>
  <c r="AJ492"/>
  <c r="AI492"/>
  <c r="AM491"/>
  <c r="AL491"/>
  <c r="AK491"/>
  <c r="AJ491"/>
  <c r="AI491"/>
  <c r="AL490"/>
  <c r="AK490"/>
  <c r="AJ490"/>
  <c r="AI490"/>
  <c r="AM489"/>
  <c r="AL489"/>
  <c r="AK489"/>
  <c r="AJ489"/>
  <c r="AI489"/>
  <c r="AL487"/>
  <c r="AK487"/>
  <c r="AJ487"/>
  <c r="AI487"/>
  <c r="AM486"/>
  <c r="AL486"/>
  <c r="AK486"/>
  <c r="AJ486"/>
  <c r="AI486"/>
  <c r="AM485"/>
  <c r="AL485"/>
  <c r="AK485"/>
  <c r="AJ485"/>
  <c r="AI485"/>
  <c r="AL484"/>
  <c r="AK484"/>
  <c r="AJ484"/>
  <c r="AI484"/>
  <c r="AM483"/>
  <c r="AL483"/>
  <c r="AK483"/>
  <c r="AJ483"/>
  <c r="AI483"/>
  <c r="AM482"/>
  <c r="AL482"/>
  <c r="AK482"/>
  <c r="AJ482"/>
  <c r="AI482"/>
  <c r="AM481"/>
  <c r="AL481"/>
  <c r="AK481"/>
  <c r="AJ481"/>
  <c r="AI481"/>
  <c r="AM480"/>
  <c r="AL480"/>
  <c r="AK480"/>
  <c r="AJ480"/>
  <c r="AI480"/>
  <c r="AM479"/>
  <c r="AL479"/>
  <c r="AK479"/>
  <c r="AJ479"/>
  <c r="AI479"/>
  <c r="AM478"/>
  <c r="AL478"/>
  <c r="AK478"/>
  <c r="AJ478"/>
  <c r="AI478"/>
  <c r="AM477"/>
  <c r="AL477"/>
  <c r="AK477"/>
  <c r="AJ477"/>
  <c r="AI477"/>
  <c r="AM476"/>
  <c r="AL476"/>
  <c r="AK476"/>
  <c r="AJ476"/>
  <c r="AI476"/>
  <c r="AM475"/>
  <c r="AL475"/>
  <c r="AK475"/>
  <c r="AJ475"/>
  <c r="AI475"/>
  <c r="AM474"/>
  <c r="AL474"/>
  <c r="AK474"/>
  <c r="AJ474"/>
  <c r="AI474"/>
  <c r="AM472"/>
  <c r="AL472"/>
  <c r="AK472"/>
  <c r="AJ472"/>
  <c r="AI472"/>
  <c r="AM471"/>
  <c r="AL471"/>
  <c r="AK471"/>
  <c r="AJ471"/>
  <c r="AI471"/>
  <c r="AM470"/>
  <c r="AL470"/>
  <c r="AK470"/>
  <c r="AJ470"/>
  <c r="AI470"/>
  <c r="AM469"/>
  <c r="AL469"/>
  <c r="AK469"/>
  <c r="AJ469"/>
  <c r="AI469"/>
  <c r="AM468"/>
  <c r="AL468"/>
  <c r="AK468"/>
  <c r="AJ468"/>
  <c r="AI468"/>
  <c r="AM467"/>
  <c r="AL467"/>
  <c r="AK467"/>
  <c r="AJ467"/>
  <c r="AI467"/>
  <c r="AM466"/>
  <c r="AL466"/>
  <c r="AK466"/>
  <c r="AJ466"/>
  <c r="AI466"/>
  <c r="AM465"/>
  <c r="AL465"/>
  <c r="AK465"/>
  <c r="AJ465"/>
  <c r="AI465"/>
  <c r="AM464"/>
  <c r="AL464"/>
  <c r="AK464"/>
  <c r="AJ464"/>
  <c r="AI464"/>
  <c r="AM463"/>
  <c r="AL463"/>
  <c r="AK463"/>
  <c r="AJ463"/>
  <c r="AI463"/>
  <c r="AM462"/>
  <c r="AL462"/>
  <c r="AK462"/>
  <c r="AJ462"/>
  <c r="AI462"/>
  <c r="AM461"/>
  <c r="AL461"/>
  <c r="AK461"/>
  <c r="AJ461"/>
  <c r="AI461"/>
  <c r="AM460"/>
  <c r="AL460"/>
  <c r="AK460"/>
  <c r="AJ460"/>
  <c r="AI460"/>
  <c r="AM459"/>
  <c r="AL459"/>
  <c r="AK459"/>
  <c r="AJ459"/>
  <c r="AI459"/>
  <c r="AM458"/>
  <c r="AL458"/>
  <c r="AK458"/>
  <c r="AJ458"/>
  <c r="AI458"/>
  <c r="AM457"/>
  <c r="AL457"/>
  <c r="AK457"/>
  <c r="AJ457"/>
  <c r="AI457"/>
  <c r="AM456"/>
  <c r="AL456"/>
  <c r="AK456"/>
  <c r="AJ456"/>
  <c r="AI456"/>
  <c r="AL455"/>
  <c r="AK455"/>
  <c r="AJ455"/>
  <c r="AI455"/>
  <c r="AM454"/>
  <c r="AL454"/>
  <c r="AK454"/>
  <c r="AJ454"/>
  <c r="AI454"/>
  <c r="AM453"/>
  <c r="AL453"/>
  <c r="AK453"/>
  <c r="AJ453"/>
  <c r="AI453"/>
  <c r="AM452"/>
  <c r="AL452"/>
  <c r="AK452"/>
  <c r="AJ452"/>
  <c r="AI452"/>
  <c r="AL451"/>
  <c r="AK451"/>
  <c r="AJ451"/>
  <c r="AI451"/>
  <c r="AL450"/>
  <c r="AK450"/>
  <c r="AJ450"/>
  <c r="AI450"/>
  <c r="AL449"/>
  <c r="AK449"/>
  <c r="AJ449"/>
  <c r="AI449"/>
  <c r="AM448"/>
  <c r="AL448"/>
  <c r="AK448"/>
  <c r="AJ448"/>
  <c r="AI448"/>
  <c r="AM447"/>
  <c r="AL447"/>
  <c r="AK447"/>
  <c r="AJ447"/>
  <c r="AI447"/>
  <c r="AL446"/>
  <c r="AK446"/>
  <c r="AJ446"/>
  <c r="AI446"/>
  <c r="AM445"/>
  <c r="AL445"/>
  <c r="AK445"/>
  <c r="AJ445"/>
  <c r="AI445"/>
  <c r="AM444"/>
  <c r="AL444"/>
  <c r="AK444"/>
  <c r="AJ444"/>
  <c r="AI444"/>
  <c r="AM443"/>
  <c r="AL443"/>
  <c r="AK443"/>
  <c r="AJ443"/>
  <c r="AI443"/>
  <c r="AM442"/>
  <c r="AL442"/>
  <c r="AK442"/>
  <c r="AJ442"/>
  <c r="AI442"/>
  <c r="AM441"/>
  <c r="AL441"/>
  <c r="AK441"/>
  <c r="AJ441"/>
  <c r="AI441"/>
  <c r="AM440"/>
  <c r="AL440"/>
  <c r="AK440"/>
  <c r="AJ440"/>
  <c r="AI440"/>
  <c r="AM439"/>
  <c r="AL439"/>
  <c r="AK439"/>
  <c r="AJ439"/>
  <c r="AI439"/>
  <c r="AL438"/>
  <c r="AK438"/>
  <c r="AJ438"/>
  <c r="AI438"/>
  <c r="AM437"/>
  <c r="AL437"/>
  <c r="AK437"/>
  <c r="AJ437"/>
  <c r="AI437"/>
  <c r="AM436"/>
  <c r="AL436"/>
  <c r="AK436"/>
  <c r="AJ436"/>
  <c r="AI436"/>
  <c r="AL435"/>
  <c r="AK435"/>
  <c r="AJ435"/>
  <c r="AI435"/>
  <c r="AL434"/>
  <c r="AK434"/>
  <c r="AJ434"/>
  <c r="AI434"/>
  <c r="AM433"/>
  <c r="AL433"/>
  <c r="AK433"/>
  <c r="AJ433"/>
  <c r="AI433"/>
  <c r="AM432"/>
  <c r="AL432"/>
  <c r="AK432"/>
  <c r="AJ432"/>
  <c r="AI432"/>
  <c r="AM431"/>
  <c r="AL431"/>
  <c r="AK431"/>
  <c r="AJ431"/>
  <c r="AI431"/>
  <c r="AM430"/>
  <c r="AL430"/>
  <c r="AK430"/>
  <c r="AJ430"/>
  <c r="AI430"/>
  <c r="AL428"/>
  <c r="AK428"/>
  <c r="AJ428"/>
  <c r="AI428"/>
  <c r="AL427"/>
  <c r="AK427"/>
  <c r="AJ427"/>
  <c r="AI427"/>
  <c r="AM426"/>
  <c r="AL426"/>
  <c r="AK426"/>
  <c r="AJ426"/>
  <c r="AI426"/>
  <c r="AM425"/>
  <c r="AL425"/>
  <c r="AK425"/>
  <c r="AJ425"/>
  <c r="AI425"/>
  <c r="AL424"/>
  <c r="AK424"/>
  <c r="AJ424"/>
  <c r="AI424"/>
  <c r="AL423"/>
  <c r="AK423"/>
  <c r="AJ423"/>
  <c r="AI423"/>
  <c r="AL422"/>
  <c r="AK422"/>
  <c r="AJ422"/>
  <c r="AI422"/>
  <c r="AM421"/>
  <c r="AL421"/>
  <c r="AK421"/>
  <c r="AJ421"/>
  <c r="AI421"/>
  <c r="AM420"/>
  <c r="AL420"/>
  <c r="AK420"/>
  <c r="AJ420"/>
  <c r="AI420"/>
  <c r="AM419"/>
  <c r="AL419"/>
  <c r="AK419"/>
  <c r="AJ419"/>
  <c r="AI419"/>
  <c r="AM418"/>
  <c r="AL418"/>
  <c r="AK418"/>
  <c r="AJ418"/>
  <c r="AI418"/>
  <c r="AL417"/>
  <c r="AK417"/>
  <c r="AJ417"/>
  <c r="AI417"/>
  <c r="AM416"/>
  <c r="AL416"/>
  <c r="AK416"/>
  <c r="AJ416"/>
  <c r="AI416"/>
  <c r="AL415"/>
  <c r="AK415"/>
  <c r="AJ415"/>
  <c r="AI415"/>
  <c r="AM414"/>
  <c r="AL414"/>
  <c r="AK414"/>
  <c r="AJ414"/>
  <c r="AI414"/>
  <c r="AM413"/>
  <c r="AL413"/>
  <c r="AK413"/>
  <c r="AJ413"/>
  <c r="AI413"/>
  <c r="AM412"/>
  <c r="AL412"/>
  <c r="AK412"/>
  <c r="AJ412"/>
  <c r="AI412"/>
  <c r="AL411"/>
  <c r="AK411"/>
  <c r="AJ411"/>
  <c r="AI411"/>
  <c r="AM410"/>
  <c r="AL410"/>
  <c r="AK410"/>
  <c r="AJ410"/>
  <c r="AI410"/>
  <c r="AL409"/>
  <c r="AK409"/>
  <c r="AJ409"/>
  <c r="AI409"/>
  <c r="AM408"/>
  <c r="AL408"/>
  <c r="AK408"/>
  <c r="AJ408"/>
  <c r="AI408"/>
  <c r="AM407"/>
  <c r="AL407"/>
  <c r="AK407"/>
  <c r="AJ407"/>
  <c r="AI407"/>
  <c r="AL406"/>
  <c r="AK406"/>
  <c r="AJ406"/>
  <c r="AI406"/>
  <c r="AM405"/>
  <c r="AL405"/>
  <c r="AK405"/>
  <c r="AJ405"/>
  <c r="AI405"/>
  <c r="AL404"/>
  <c r="AK404"/>
  <c r="AJ404"/>
  <c r="AI404"/>
  <c r="AM402"/>
  <c r="AL402"/>
  <c r="AK402"/>
  <c r="AJ402"/>
  <c r="AI402"/>
  <c r="AM401"/>
  <c r="AL401"/>
  <c r="AK401"/>
  <c r="AJ401"/>
  <c r="AI401"/>
  <c r="AM400"/>
  <c r="AL400"/>
  <c r="AK400"/>
  <c r="AJ400"/>
  <c r="AI400"/>
  <c r="AM399"/>
  <c r="AL399"/>
  <c r="AK399"/>
  <c r="AJ399"/>
  <c r="AI399"/>
  <c r="AM398"/>
  <c r="AL398"/>
  <c r="AK398"/>
  <c r="AJ398"/>
  <c r="AI398"/>
  <c r="AM397"/>
  <c r="AL397"/>
  <c r="AK397"/>
  <c r="AJ397"/>
  <c r="AI397"/>
  <c r="AM396"/>
  <c r="AL396"/>
  <c r="AK396"/>
  <c r="AJ396"/>
  <c r="AI396"/>
  <c r="AM395"/>
  <c r="AL395"/>
  <c r="AK395"/>
  <c r="AJ395"/>
  <c r="AI395"/>
  <c r="AL394"/>
  <c r="AK394"/>
  <c r="AJ394"/>
  <c r="AI394"/>
  <c r="AL393"/>
  <c r="AK393"/>
  <c r="AJ393"/>
  <c r="AI393"/>
  <c r="AL392"/>
  <c r="AK392"/>
  <c r="AJ392"/>
  <c r="AI392"/>
  <c r="AM391"/>
  <c r="AL391"/>
  <c r="AK391"/>
  <c r="AJ391"/>
  <c r="AI391"/>
  <c r="AM390"/>
  <c r="AL390"/>
  <c r="AK390"/>
  <c r="AJ390"/>
  <c r="AI390"/>
  <c r="AL389"/>
  <c r="AK389"/>
  <c r="AJ389"/>
  <c r="AI389"/>
  <c r="AM388"/>
  <c r="AL388"/>
  <c r="AK388"/>
  <c r="AJ388"/>
  <c r="AI388"/>
  <c r="AL387"/>
  <c r="AK387"/>
  <c r="AJ387"/>
  <c r="AI387"/>
  <c r="AM386"/>
  <c r="AL386"/>
  <c r="AK386"/>
  <c r="AJ386"/>
  <c r="AI386"/>
  <c r="AM385"/>
  <c r="AL385"/>
  <c r="AK385"/>
  <c r="AJ385"/>
  <c r="AI385"/>
  <c r="AL384"/>
  <c r="AK384"/>
  <c r="AJ384"/>
  <c r="AI384"/>
  <c r="AM383"/>
  <c r="AL383"/>
  <c r="AK383"/>
  <c r="AJ383"/>
  <c r="AI383"/>
  <c r="AL382"/>
  <c r="AK382"/>
  <c r="AJ382"/>
  <c r="AI382"/>
  <c r="AM381"/>
  <c r="AL381"/>
  <c r="AK381"/>
  <c r="AJ381"/>
  <c r="AI381"/>
  <c r="AL380"/>
  <c r="AK380"/>
  <c r="AJ380"/>
  <c r="AI380"/>
  <c r="AM378"/>
  <c r="AL378"/>
  <c r="AK378"/>
  <c r="AJ378"/>
  <c r="AI378"/>
  <c r="AM377"/>
  <c r="AL377"/>
  <c r="AK377"/>
  <c r="AJ377"/>
  <c r="AI377"/>
  <c r="AM376"/>
  <c r="AL376"/>
  <c r="AK376"/>
  <c r="AJ376"/>
  <c r="AI376"/>
  <c r="AM375"/>
  <c r="AM374" s="1"/>
  <c r="AL375"/>
  <c r="AK375"/>
  <c r="AJ375"/>
  <c r="AI375"/>
  <c r="AM373"/>
  <c r="AL373"/>
  <c r="AK373"/>
  <c r="AJ373"/>
  <c r="AI373"/>
  <c r="AM372"/>
  <c r="AL372"/>
  <c r="AK372"/>
  <c r="AJ372"/>
  <c r="AI372"/>
  <c r="AL371"/>
  <c r="AK371"/>
  <c r="AJ371"/>
  <c r="AI371"/>
  <c r="AL370"/>
  <c r="AK370"/>
  <c r="AJ370"/>
  <c r="AI370"/>
  <c r="AM369"/>
  <c r="AL369"/>
  <c r="AK369"/>
  <c r="AJ369"/>
  <c r="AI369"/>
  <c r="AL368"/>
  <c r="AK368"/>
  <c r="AJ368"/>
  <c r="AI368"/>
  <c r="AM367"/>
  <c r="AL367"/>
  <c r="AK367"/>
  <c r="AJ367"/>
  <c r="AI367"/>
  <c r="AM366"/>
  <c r="AL366"/>
  <c r="AK366"/>
  <c r="AJ366"/>
  <c r="AI366"/>
  <c r="AM365"/>
  <c r="AL365"/>
  <c r="AK365"/>
  <c r="AJ365"/>
  <c r="AI365"/>
  <c r="AL364"/>
  <c r="AK364"/>
  <c r="AJ364"/>
  <c r="AI364"/>
  <c r="AL363"/>
  <c r="AK363"/>
  <c r="AJ363"/>
  <c r="AI363"/>
  <c r="AL362"/>
  <c r="AK362"/>
  <c r="AJ362"/>
  <c r="AI362"/>
  <c r="AL361"/>
  <c r="AK361"/>
  <c r="AJ361"/>
  <c r="AI361"/>
  <c r="AL360"/>
  <c r="AK360"/>
  <c r="AJ360"/>
  <c r="AI360"/>
  <c r="AL359"/>
  <c r="AK359"/>
  <c r="AJ359"/>
  <c r="AI359"/>
  <c r="AL358"/>
  <c r="AK358"/>
  <c r="AJ358"/>
  <c r="AI358"/>
  <c r="AL357"/>
  <c r="AK357"/>
  <c r="AJ357"/>
  <c r="AI357"/>
  <c r="AL356"/>
  <c r="AK356"/>
  <c r="AJ356"/>
  <c r="AI356"/>
  <c r="AL354"/>
  <c r="AK354"/>
  <c r="AJ354"/>
  <c r="AI354"/>
  <c r="AM352"/>
  <c r="AL352"/>
  <c r="AK352"/>
  <c r="AJ352"/>
  <c r="AI352"/>
  <c r="AM351"/>
  <c r="AL351"/>
  <c r="AK351"/>
  <c r="AJ351"/>
  <c r="AI351"/>
  <c r="AL350"/>
  <c r="AK350"/>
  <c r="AJ350"/>
  <c r="AI350"/>
  <c r="AL349"/>
  <c r="AK349"/>
  <c r="AJ349"/>
  <c r="AI349"/>
  <c r="AM348"/>
  <c r="AL348"/>
  <c r="AK348"/>
  <c r="AJ348"/>
  <c r="AI348"/>
  <c r="AM347"/>
  <c r="AL347"/>
  <c r="AK347"/>
  <c r="AJ347"/>
  <c r="AI347"/>
  <c r="AM346"/>
  <c r="AL346"/>
  <c r="AK346"/>
  <c r="AJ346"/>
  <c r="AI346"/>
  <c r="AM345"/>
  <c r="AL345"/>
  <c r="AK345"/>
  <c r="AJ345"/>
  <c r="AI345"/>
  <c r="AM344"/>
  <c r="AL344"/>
  <c r="AK344"/>
  <c r="AJ344"/>
  <c r="AI344"/>
  <c r="AM342"/>
  <c r="AL342"/>
  <c r="AK342"/>
  <c r="AJ342"/>
  <c r="AI342"/>
  <c r="AM341"/>
  <c r="AL341"/>
  <c r="AK341"/>
  <c r="AJ341"/>
  <c r="AI341"/>
  <c r="AM340"/>
  <c r="AL340"/>
  <c r="AK340"/>
  <c r="AJ340"/>
  <c r="AI340"/>
  <c r="AM339"/>
  <c r="AL339"/>
  <c r="AK339"/>
  <c r="AJ339"/>
  <c r="AI339"/>
  <c r="AM338"/>
  <c r="AL338"/>
  <c r="AK338"/>
  <c r="AJ338"/>
  <c r="AI338"/>
  <c r="AM337"/>
  <c r="AL337"/>
  <c r="AK337"/>
  <c r="AJ337"/>
  <c r="AI337"/>
  <c r="AM336"/>
  <c r="AL336"/>
  <c r="AK336"/>
  <c r="AJ336"/>
  <c r="AI336"/>
  <c r="AM335"/>
  <c r="AL335"/>
  <c r="AK335"/>
  <c r="AJ335"/>
  <c r="AI335"/>
  <c r="AM334"/>
  <c r="AL334"/>
  <c r="AK334"/>
  <c r="AJ334"/>
  <c r="AI334"/>
  <c r="AM333"/>
  <c r="AL333"/>
  <c r="AK333"/>
  <c r="AJ333"/>
  <c r="AI333"/>
  <c r="AM332"/>
  <c r="AL332"/>
  <c r="AK332"/>
  <c r="AJ332"/>
  <c r="AI332"/>
  <c r="AL331"/>
  <c r="AK331"/>
  <c r="AJ331"/>
  <c r="AI331"/>
  <c r="AM330"/>
  <c r="AL330"/>
  <c r="AK330"/>
  <c r="AJ330"/>
  <c r="AI330"/>
  <c r="AM329"/>
  <c r="AL329"/>
  <c r="AK329"/>
  <c r="AJ329"/>
  <c r="AI329"/>
  <c r="AM328"/>
  <c r="AL328"/>
  <c r="AK328"/>
  <c r="AJ328"/>
  <c r="AI328"/>
  <c r="AM327"/>
  <c r="AL327"/>
  <c r="AK327"/>
  <c r="AJ327"/>
  <c r="AI327"/>
  <c r="AM326"/>
  <c r="AL326"/>
  <c r="AK326"/>
  <c r="AJ326"/>
  <c r="AI326"/>
  <c r="AL325"/>
  <c r="AK325"/>
  <c r="AJ325"/>
  <c r="AI325"/>
  <c r="AL324"/>
  <c r="AK324"/>
  <c r="AJ324"/>
  <c r="AI324"/>
  <c r="AL323"/>
  <c r="AK323"/>
  <c r="AJ323"/>
  <c r="AI323"/>
  <c r="AM322"/>
  <c r="AL322"/>
  <c r="AK322"/>
  <c r="AJ322"/>
  <c r="AI322"/>
  <c r="AM321"/>
  <c r="AL321"/>
  <c r="AK321"/>
  <c r="AJ321"/>
  <c r="AI321"/>
  <c r="AM320"/>
  <c r="AL320"/>
  <c r="AK320"/>
  <c r="AJ320"/>
  <c r="AI320"/>
  <c r="AM319"/>
  <c r="AL319"/>
  <c r="AK319"/>
  <c r="AJ319"/>
  <c r="AI319"/>
  <c r="AM318"/>
  <c r="AL318"/>
  <c r="AK318"/>
  <c r="AJ318"/>
  <c r="AI318"/>
  <c r="AM317"/>
  <c r="AL317"/>
  <c r="AK317"/>
  <c r="AJ317"/>
  <c r="AI317"/>
  <c r="AM316"/>
  <c r="AL316"/>
  <c r="AK316"/>
  <c r="AJ316"/>
  <c r="AI316"/>
  <c r="AM315"/>
  <c r="AL315"/>
  <c r="AK315"/>
  <c r="AJ315"/>
  <c r="AI315"/>
  <c r="AM314"/>
  <c r="AL314"/>
  <c r="AK314"/>
  <c r="AJ314"/>
  <c r="AI314"/>
  <c r="AM313"/>
  <c r="AL313"/>
  <c r="AK313"/>
  <c r="AJ313"/>
  <c r="AI313"/>
  <c r="AM312"/>
  <c r="AL312"/>
  <c r="AK312"/>
  <c r="AJ312"/>
  <c r="AI312"/>
  <c r="AM311"/>
  <c r="AL311"/>
  <c r="AK311"/>
  <c r="AJ311"/>
  <c r="AI311"/>
  <c r="AM310"/>
  <c r="AL310"/>
  <c r="AK310"/>
  <c r="AJ310"/>
  <c r="AI310"/>
  <c r="AM309"/>
  <c r="AL309"/>
  <c r="AK309"/>
  <c r="AJ309"/>
  <c r="AI309"/>
  <c r="AM308"/>
  <c r="AL308"/>
  <c r="AK308"/>
  <c r="AJ308"/>
  <c r="AI308"/>
  <c r="AM307"/>
  <c r="AL307"/>
  <c r="AK307"/>
  <c r="AJ307"/>
  <c r="AI307"/>
  <c r="AL306"/>
  <c r="AK306"/>
  <c r="AJ306"/>
  <c r="AI306"/>
  <c r="AM305"/>
  <c r="AL305"/>
  <c r="AK305"/>
  <c r="AJ305"/>
  <c r="AI305"/>
  <c r="AM304"/>
  <c r="AL304"/>
  <c r="AK304"/>
  <c r="AJ304"/>
  <c r="AI304"/>
  <c r="AM303"/>
  <c r="AL303"/>
  <c r="AK303"/>
  <c r="AJ303"/>
  <c r="AI303"/>
  <c r="AM302"/>
  <c r="AL302"/>
  <c r="AK302"/>
  <c r="AJ302"/>
  <c r="AI302"/>
  <c r="AM301"/>
  <c r="AL301"/>
  <c r="AK301"/>
  <c r="AJ301"/>
  <c r="AI301"/>
  <c r="AM299"/>
  <c r="AL299"/>
  <c r="AK299"/>
  <c r="AJ299"/>
  <c r="AI299"/>
  <c r="AL298"/>
  <c r="AK298"/>
  <c r="AJ298"/>
  <c r="AI298"/>
  <c r="AM297"/>
  <c r="AL297"/>
  <c r="AK297"/>
  <c r="AJ297"/>
  <c r="AI297"/>
  <c r="AM296"/>
  <c r="AL296"/>
  <c r="AK296"/>
  <c r="AJ296"/>
  <c r="AI296"/>
  <c r="AM295"/>
  <c r="AL295"/>
  <c r="AK295"/>
  <c r="AJ295"/>
  <c r="AI295"/>
  <c r="AM294"/>
  <c r="AL294"/>
  <c r="AK294"/>
  <c r="AJ294"/>
  <c r="AI294"/>
  <c r="AM293"/>
  <c r="AL293"/>
  <c r="AK293"/>
  <c r="AJ293"/>
  <c r="AI293"/>
  <c r="AL292"/>
  <c r="AK292"/>
  <c r="AJ292"/>
  <c r="AI292"/>
  <c r="AM291"/>
  <c r="AL291"/>
  <c r="AK291"/>
  <c r="AJ291"/>
  <c r="AI291"/>
  <c r="AM290"/>
  <c r="AL290"/>
  <c r="AK290"/>
  <c r="AJ290"/>
  <c r="AI290"/>
  <c r="AM289"/>
  <c r="AL289"/>
  <c r="AK289"/>
  <c r="AJ289"/>
  <c r="AI289"/>
  <c r="AM288"/>
  <c r="AL288"/>
  <c r="AK288"/>
  <c r="AJ288"/>
  <c r="AI288"/>
  <c r="AM287"/>
  <c r="AL287"/>
  <c r="AK287"/>
  <c r="AJ287"/>
  <c r="AI287"/>
  <c r="AM286"/>
  <c r="AL286"/>
  <c r="AK286"/>
  <c r="AJ286"/>
  <c r="AI286"/>
  <c r="AM285"/>
  <c r="AL285"/>
  <c r="AK285"/>
  <c r="AJ285"/>
  <c r="AI285"/>
  <c r="AL284"/>
  <c r="AK284"/>
  <c r="AJ284"/>
  <c r="AI284"/>
  <c r="AM283"/>
  <c r="AL283"/>
  <c r="AK283"/>
  <c r="AJ283"/>
  <c r="AI283"/>
  <c r="AM282"/>
  <c r="AL282"/>
  <c r="AK282"/>
  <c r="AJ282"/>
  <c r="AI282"/>
  <c r="AM280"/>
  <c r="AL280"/>
  <c r="AK280"/>
  <c r="AJ280"/>
  <c r="AI280"/>
  <c r="AM279"/>
  <c r="AL279"/>
  <c r="AK279"/>
  <c r="AJ279"/>
  <c r="AI279"/>
  <c r="AM278"/>
  <c r="AL278"/>
  <c r="AK278"/>
  <c r="AJ278"/>
  <c r="AI278"/>
  <c r="AM277"/>
  <c r="AL277"/>
  <c r="AK277"/>
  <c r="AJ277"/>
  <c r="AI277"/>
  <c r="AM276"/>
  <c r="AL276"/>
  <c r="AK276"/>
  <c r="AJ276"/>
  <c r="AI276"/>
  <c r="AM275"/>
  <c r="AL275"/>
  <c r="AK275"/>
  <c r="AJ275"/>
  <c r="AI275"/>
  <c r="AM274"/>
  <c r="AL274"/>
  <c r="AK274"/>
  <c r="AJ274"/>
  <c r="AI274"/>
  <c r="AM273"/>
  <c r="AL273"/>
  <c r="AK273"/>
  <c r="AJ273"/>
  <c r="AI273"/>
  <c r="AM272"/>
  <c r="AL272"/>
  <c r="AK272"/>
  <c r="AJ272"/>
  <c r="AI272"/>
  <c r="AM271"/>
  <c r="AL271"/>
  <c r="AK271"/>
  <c r="AJ271"/>
  <c r="AI271"/>
  <c r="AM270"/>
  <c r="AL270"/>
  <c r="AK270"/>
  <c r="AJ270"/>
  <c r="AI270"/>
  <c r="AM269"/>
  <c r="AL269"/>
  <c r="AK269"/>
  <c r="AJ269"/>
  <c r="AI269"/>
  <c r="AM268"/>
  <c r="AL268"/>
  <c r="AK268"/>
  <c r="AJ268"/>
  <c r="AI268"/>
  <c r="AM267"/>
  <c r="AL267"/>
  <c r="AK267"/>
  <c r="AJ267"/>
  <c r="AI267"/>
  <c r="AM266"/>
  <c r="AL266"/>
  <c r="AK266"/>
  <c r="AJ266"/>
  <c r="AI266"/>
  <c r="AM265"/>
  <c r="AL265"/>
  <c r="AK265"/>
  <c r="AJ265"/>
  <c r="AI265"/>
  <c r="AM264"/>
  <c r="AL264"/>
  <c r="AK264"/>
  <c r="AJ264"/>
  <c r="AI264"/>
  <c r="AM263"/>
  <c r="AL263"/>
  <c r="AK263"/>
  <c r="AJ263"/>
  <c r="AI263"/>
  <c r="AM262"/>
  <c r="AL262"/>
  <c r="AK262"/>
  <c r="AJ262"/>
  <c r="AI262"/>
  <c r="AM261"/>
  <c r="AL261"/>
  <c r="AK261"/>
  <c r="AJ261"/>
  <c r="AI261"/>
  <c r="AM260"/>
  <c r="AL260"/>
  <c r="AK260"/>
  <c r="AJ260"/>
  <c r="AI260"/>
  <c r="AM259"/>
  <c r="AL259"/>
  <c r="AK259"/>
  <c r="AJ259"/>
  <c r="AI259"/>
  <c r="AM258"/>
  <c r="AL258"/>
  <c r="AK258"/>
  <c r="AJ258"/>
  <c r="AI258"/>
  <c r="AL257"/>
  <c r="AK257"/>
  <c r="AJ257"/>
  <c r="AI257"/>
  <c r="AM256"/>
  <c r="AL256"/>
  <c r="AK256"/>
  <c r="AJ256"/>
  <c r="AI256"/>
  <c r="AM255"/>
  <c r="AL255"/>
  <c r="AK255"/>
  <c r="AJ255"/>
  <c r="AI255"/>
  <c r="AM254"/>
  <c r="AL254"/>
  <c r="AK254"/>
  <c r="AJ254"/>
  <c r="AI254"/>
  <c r="AM253"/>
  <c r="AL253"/>
  <c r="AK253"/>
  <c r="AJ253"/>
  <c r="AI253"/>
  <c r="AM252"/>
  <c r="AL252"/>
  <c r="AK252"/>
  <c r="AJ252"/>
  <c r="AI252"/>
  <c r="AM251"/>
  <c r="AL251"/>
  <c r="AK251"/>
  <c r="AJ251"/>
  <c r="AI251"/>
  <c r="AM250"/>
  <c r="AL250"/>
  <c r="AK250"/>
  <c r="AJ250"/>
  <c r="AI250"/>
  <c r="AM249"/>
  <c r="AL249"/>
  <c r="AK249"/>
  <c r="AJ249"/>
  <c r="AI249"/>
  <c r="AM248"/>
  <c r="AL248"/>
  <c r="AK248"/>
  <c r="AJ248"/>
  <c r="AI248"/>
  <c r="AM247"/>
  <c r="AL247"/>
  <c r="AK247"/>
  <c r="AJ247"/>
  <c r="AI247"/>
  <c r="AM246"/>
  <c r="AL246"/>
  <c r="AK246"/>
  <c r="AJ246"/>
  <c r="AI246"/>
  <c r="AM245"/>
  <c r="AL245"/>
  <c r="AK245"/>
  <c r="AJ245"/>
  <c r="AI245"/>
  <c r="AM244"/>
  <c r="AL244"/>
  <c r="AK244"/>
  <c r="AJ244"/>
  <c r="AI244"/>
  <c r="AM243"/>
  <c r="AL243"/>
  <c r="AK243"/>
  <c r="AJ243"/>
  <c r="AI243"/>
  <c r="AM242"/>
  <c r="AL242"/>
  <c r="AK242"/>
  <c r="AJ242"/>
  <c r="AI242"/>
  <c r="AM241"/>
  <c r="AL241"/>
  <c r="AK241"/>
  <c r="AJ241"/>
  <c r="AI241"/>
  <c r="AM240"/>
  <c r="AL240"/>
  <c r="AK240"/>
  <c r="AJ240"/>
  <c r="AI240"/>
  <c r="AM239"/>
  <c r="AL239"/>
  <c r="AK239"/>
  <c r="AJ239"/>
  <c r="AI239"/>
  <c r="AM238"/>
  <c r="AL238"/>
  <c r="AK238"/>
  <c r="AJ238"/>
  <c r="AI238"/>
  <c r="AM237"/>
  <c r="AL237"/>
  <c r="AK237"/>
  <c r="AJ237"/>
  <c r="AI237"/>
  <c r="AM236"/>
  <c r="AL236"/>
  <c r="AK236"/>
  <c r="AJ236"/>
  <c r="AI236"/>
  <c r="AM235"/>
  <c r="AL235"/>
  <c r="AK235"/>
  <c r="AJ235"/>
  <c r="AI235"/>
  <c r="AM234"/>
  <c r="AL234"/>
  <c r="AK234"/>
  <c r="AJ234"/>
  <c r="AI234"/>
  <c r="AM233"/>
  <c r="AL233"/>
  <c r="AK233"/>
  <c r="AJ233"/>
  <c r="AI233"/>
  <c r="AM232"/>
  <c r="AL232"/>
  <c r="AK232"/>
  <c r="AJ232"/>
  <c r="AI232"/>
  <c r="AM231"/>
  <c r="AL231"/>
  <c r="AK231"/>
  <c r="AJ231"/>
  <c r="AI231"/>
  <c r="AM230"/>
  <c r="AL230"/>
  <c r="AK230"/>
  <c r="AJ230"/>
  <c r="AI230"/>
  <c r="AM229"/>
  <c r="AL229"/>
  <c r="AK229"/>
  <c r="AJ229"/>
  <c r="AI229"/>
  <c r="AM228"/>
  <c r="AL228"/>
  <c r="AK228"/>
  <c r="AJ228"/>
  <c r="AI228"/>
  <c r="AM227"/>
  <c r="AL227"/>
  <c r="AK227"/>
  <c r="AJ227"/>
  <c r="AI227"/>
  <c r="AM226"/>
  <c r="AL226"/>
  <c r="AK226"/>
  <c r="AJ226"/>
  <c r="AI226"/>
  <c r="AM225"/>
  <c r="AL225"/>
  <c r="AK225"/>
  <c r="AJ225"/>
  <c r="AI225"/>
  <c r="AM224"/>
  <c r="AL224"/>
  <c r="AK224"/>
  <c r="AJ224"/>
  <c r="AI224"/>
  <c r="AM223"/>
  <c r="AL223"/>
  <c r="AK223"/>
  <c r="AJ223"/>
  <c r="AI223"/>
  <c r="AM222"/>
  <c r="AL222"/>
  <c r="AK222"/>
  <c r="AJ222"/>
  <c r="AI222"/>
  <c r="AM221"/>
  <c r="AL221"/>
  <c r="AK221"/>
  <c r="AJ221"/>
  <c r="AI221"/>
  <c r="AM220"/>
  <c r="AL220"/>
  <c r="AK220"/>
  <c r="AJ220"/>
  <c r="AI220"/>
  <c r="AM219"/>
  <c r="AL219"/>
  <c r="AK219"/>
  <c r="AJ219"/>
  <c r="AI219"/>
  <c r="AM218"/>
  <c r="AL218"/>
  <c r="AK218"/>
  <c r="AJ218"/>
  <c r="AI218"/>
  <c r="AM217"/>
  <c r="AL217"/>
  <c r="AK217"/>
  <c r="AJ217"/>
  <c r="AI217"/>
  <c r="AM216"/>
  <c r="AL216"/>
  <c r="AK216"/>
  <c r="AJ216"/>
  <c r="AI216"/>
  <c r="AM215"/>
  <c r="AL215"/>
  <c r="AK215"/>
  <c r="AJ215"/>
  <c r="AI215"/>
  <c r="AM214"/>
  <c r="AL214"/>
  <c r="AK214"/>
  <c r="AJ214"/>
  <c r="AI214"/>
  <c r="AM213"/>
  <c r="AL213"/>
  <c r="AK213"/>
  <c r="AJ213"/>
  <c r="AI213"/>
  <c r="AM212"/>
  <c r="AL212"/>
  <c r="AK212"/>
  <c r="AJ212"/>
  <c r="AI212"/>
  <c r="AM211"/>
  <c r="AL211"/>
  <c r="AK211"/>
  <c r="AJ211"/>
  <c r="AI211"/>
  <c r="AM210"/>
  <c r="AL210"/>
  <c r="AK210"/>
  <c r="AJ210"/>
  <c r="AI210"/>
  <c r="AM209"/>
  <c r="AL209"/>
  <c r="AK209"/>
  <c r="AJ209"/>
  <c r="AI209"/>
  <c r="AM208"/>
  <c r="AL208"/>
  <c r="AK208"/>
  <c r="AJ208"/>
  <c r="AI208"/>
  <c r="AM207"/>
  <c r="AL207"/>
  <c r="AK207"/>
  <c r="AJ207"/>
  <c r="AI207"/>
  <c r="AM206"/>
  <c r="AL206"/>
  <c r="AK206"/>
  <c r="AJ206"/>
  <c r="AI206"/>
  <c r="AM205"/>
  <c r="AL205"/>
  <c r="AK205"/>
  <c r="AJ205"/>
  <c r="AI205"/>
  <c r="AM204"/>
  <c r="AL204"/>
  <c r="AK204"/>
  <c r="AJ204"/>
  <c r="AI204"/>
  <c r="AM203"/>
  <c r="AL203"/>
  <c r="AK203"/>
  <c r="AJ203"/>
  <c r="AI203"/>
  <c r="AM202"/>
  <c r="AL202"/>
  <c r="AK202"/>
  <c r="AJ202"/>
  <c r="AI202"/>
  <c r="AM201"/>
  <c r="AL201"/>
  <c r="AK201"/>
  <c r="AJ201"/>
  <c r="AI201"/>
  <c r="AM200"/>
  <c r="AL200"/>
  <c r="AK200"/>
  <c r="AJ200"/>
  <c r="AI200"/>
  <c r="AM199"/>
  <c r="AL199"/>
  <c r="AK199"/>
  <c r="AJ199"/>
  <c r="AI199"/>
  <c r="AM198"/>
  <c r="AL198"/>
  <c r="AK198"/>
  <c r="AJ198"/>
  <c r="AI198"/>
  <c r="AM197"/>
  <c r="AL197"/>
  <c r="AK197"/>
  <c r="AJ197"/>
  <c r="AI197"/>
  <c r="AM196"/>
  <c r="AL196"/>
  <c r="AK196"/>
  <c r="AJ196"/>
  <c r="AI196"/>
  <c r="AM195"/>
  <c r="AL195"/>
  <c r="AK195"/>
  <c r="AJ195"/>
  <c r="AI195"/>
  <c r="AL194"/>
  <c r="AK194"/>
  <c r="AJ194"/>
  <c r="AI194"/>
  <c r="AM193"/>
  <c r="AL193"/>
  <c r="AK193"/>
  <c r="AJ193"/>
  <c r="AI193"/>
  <c r="AL192"/>
  <c r="AK192"/>
  <c r="AJ192"/>
  <c r="AI192"/>
  <c r="AL191"/>
  <c r="AK191"/>
  <c r="AJ191"/>
  <c r="AI191"/>
  <c r="AL190"/>
  <c r="AK190"/>
  <c r="AJ190"/>
  <c r="AI190"/>
  <c r="AL189"/>
  <c r="AK189"/>
  <c r="AJ189"/>
  <c r="AI189"/>
  <c r="AM188"/>
  <c r="AL188"/>
  <c r="AK188"/>
  <c r="AJ188"/>
  <c r="AI188"/>
  <c r="AM187"/>
  <c r="AL187"/>
  <c r="AK187"/>
  <c r="AJ187"/>
  <c r="AI187"/>
  <c r="AM186"/>
  <c r="AL186"/>
  <c r="AK186"/>
  <c r="AJ186"/>
  <c r="AI186"/>
  <c r="AM185"/>
  <c r="AL185"/>
  <c r="AK185"/>
  <c r="AJ185"/>
  <c r="AI185"/>
  <c r="AM184"/>
  <c r="AL184"/>
  <c r="AK184"/>
  <c r="AJ184"/>
  <c r="AI184"/>
  <c r="AM183"/>
  <c r="AL183"/>
  <c r="AK183"/>
  <c r="AJ183"/>
  <c r="AI183"/>
  <c r="AM182"/>
  <c r="AL182"/>
  <c r="AK182"/>
  <c r="AJ182"/>
  <c r="AI182"/>
  <c r="AM181"/>
  <c r="AL181"/>
  <c r="AK181"/>
  <c r="AJ181"/>
  <c r="AI181"/>
  <c r="AM180"/>
  <c r="AL180"/>
  <c r="AK180"/>
  <c r="AJ180"/>
  <c r="AI180"/>
  <c r="AM179"/>
  <c r="AL179"/>
  <c r="AK179"/>
  <c r="AJ179"/>
  <c r="AI179"/>
  <c r="AM178"/>
  <c r="AL178"/>
  <c r="AK178"/>
  <c r="AJ178"/>
  <c r="AI178"/>
  <c r="AM177"/>
  <c r="AL177"/>
  <c r="AK177"/>
  <c r="AJ177"/>
  <c r="AI177"/>
  <c r="AM176"/>
  <c r="AL176"/>
  <c r="AK176"/>
  <c r="AJ176"/>
  <c r="AI176"/>
  <c r="AM175"/>
  <c r="AL175"/>
  <c r="AK175"/>
  <c r="AJ175"/>
  <c r="AI175"/>
  <c r="AM174"/>
  <c r="AL174"/>
  <c r="AK174"/>
  <c r="AJ174"/>
  <c r="AI174"/>
  <c r="AL173"/>
  <c r="AK173"/>
  <c r="AJ173"/>
  <c r="AI173"/>
  <c r="AM172"/>
  <c r="AL172"/>
  <c r="AK172"/>
  <c r="AJ172"/>
  <c r="AI172"/>
  <c r="AM171"/>
  <c r="AL171"/>
  <c r="AK171"/>
  <c r="AJ171"/>
  <c r="AI171"/>
  <c r="AM170"/>
  <c r="AL170"/>
  <c r="AK170"/>
  <c r="AJ170"/>
  <c r="AI170"/>
  <c r="AM169"/>
  <c r="AL169"/>
  <c r="AK169"/>
  <c r="AJ169"/>
  <c r="AI169"/>
  <c r="AM168"/>
  <c r="AL168"/>
  <c r="AK168"/>
  <c r="AJ168"/>
  <c r="AI168"/>
  <c r="AM167"/>
  <c r="AL167"/>
  <c r="AK167"/>
  <c r="AJ167"/>
  <c r="AI167"/>
  <c r="AM166"/>
  <c r="AL166"/>
  <c r="AK166"/>
  <c r="AJ166"/>
  <c r="AI166"/>
  <c r="AM165"/>
  <c r="AL165"/>
  <c r="AK165"/>
  <c r="AJ165"/>
  <c r="AI165"/>
  <c r="AM164"/>
  <c r="AL164"/>
  <c r="AK164"/>
  <c r="AJ164"/>
  <c r="AI164"/>
  <c r="AM163"/>
  <c r="AL163"/>
  <c r="AK163"/>
  <c r="AJ163"/>
  <c r="AI163"/>
  <c r="AM162"/>
  <c r="AL162"/>
  <c r="AK162"/>
  <c r="AJ162"/>
  <c r="AI162"/>
  <c r="AM161"/>
  <c r="AL161"/>
  <c r="AK161"/>
  <c r="AJ161"/>
  <c r="AI161"/>
  <c r="AM160"/>
  <c r="AL160"/>
  <c r="AK160"/>
  <c r="AJ160"/>
  <c r="AI160"/>
  <c r="AM159"/>
  <c r="AL159"/>
  <c r="AK159"/>
  <c r="AJ159"/>
  <c r="AI159"/>
  <c r="AM158"/>
  <c r="AL158"/>
  <c r="AK158"/>
  <c r="AJ158"/>
  <c r="AI158"/>
  <c r="AM157"/>
  <c r="AL157"/>
  <c r="AK157"/>
  <c r="AJ157"/>
  <c r="AI157"/>
  <c r="AM156"/>
  <c r="AL156"/>
  <c r="AK156"/>
  <c r="AJ156"/>
  <c r="AI156"/>
  <c r="AM155"/>
  <c r="AL155"/>
  <c r="AK155"/>
  <c r="AJ155"/>
  <c r="AI155"/>
  <c r="AM154"/>
  <c r="AL154"/>
  <c r="AK154"/>
  <c r="AJ154"/>
  <c r="AI154"/>
  <c r="AM153"/>
  <c r="AL153"/>
  <c r="AK153"/>
  <c r="AJ153"/>
  <c r="AI153"/>
  <c r="AM152"/>
  <c r="AL152"/>
  <c r="AK152"/>
  <c r="AJ152"/>
  <c r="AI152"/>
  <c r="AM151"/>
  <c r="AL151"/>
  <c r="AK151"/>
  <c r="AJ151"/>
  <c r="AI151"/>
  <c r="AM150"/>
  <c r="AL150"/>
  <c r="AK150"/>
  <c r="AJ150"/>
  <c r="AI150"/>
  <c r="AM149"/>
  <c r="AL149"/>
  <c r="AK149"/>
  <c r="AJ149"/>
  <c r="AI149"/>
  <c r="AM148"/>
  <c r="AL148"/>
  <c r="AK148"/>
  <c r="AJ148"/>
  <c r="AI148"/>
  <c r="AM147"/>
  <c r="AL147"/>
  <c r="AK147"/>
  <c r="AJ147"/>
  <c r="AI147"/>
  <c r="AM146"/>
  <c r="AL146"/>
  <c r="AK146"/>
  <c r="AJ146"/>
  <c r="AI146"/>
  <c r="AM145"/>
  <c r="AL145"/>
  <c r="AK145"/>
  <c r="AJ145"/>
  <c r="AI145"/>
  <c r="AM144"/>
  <c r="AL144"/>
  <c r="AK144"/>
  <c r="AJ144"/>
  <c r="AI144"/>
  <c r="AM143"/>
  <c r="AL143"/>
  <c r="AK143"/>
  <c r="AJ143"/>
  <c r="AI143"/>
  <c r="AM142"/>
  <c r="AL142"/>
  <c r="AK142"/>
  <c r="AJ142"/>
  <c r="AI142"/>
  <c r="AM141"/>
  <c r="AL141"/>
  <c r="AK141"/>
  <c r="AJ141"/>
  <c r="AI141"/>
  <c r="AL140"/>
  <c r="AK140"/>
  <c r="AJ140"/>
  <c r="AI140"/>
  <c r="AM139"/>
  <c r="AL139"/>
  <c r="AK139"/>
  <c r="AJ139"/>
  <c r="AI139"/>
  <c r="AM138"/>
  <c r="AL138"/>
  <c r="AK138"/>
  <c r="AJ138"/>
  <c r="AI138"/>
  <c r="AM137"/>
  <c r="AL137"/>
  <c r="AK137"/>
  <c r="AJ137"/>
  <c r="AI137"/>
  <c r="AM136"/>
  <c r="AL136"/>
  <c r="AK136"/>
  <c r="AJ136"/>
  <c r="AI136"/>
  <c r="AM135"/>
  <c r="AL135"/>
  <c r="AK135"/>
  <c r="AJ135"/>
  <c r="AI135"/>
  <c r="AM134"/>
  <c r="AL134"/>
  <c r="AK134"/>
  <c r="AJ134"/>
  <c r="AI134"/>
  <c r="AM133"/>
  <c r="AL133"/>
  <c r="AK133"/>
  <c r="AJ133"/>
  <c r="AI133"/>
  <c r="AM132"/>
  <c r="AL132"/>
  <c r="AK132"/>
  <c r="AJ132"/>
  <c r="AI132"/>
  <c r="AM131"/>
  <c r="AL131"/>
  <c r="AK131"/>
  <c r="AJ131"/>
  <c r="AI131"/>
  <c r="AM130"/>
  <c r="AL130"/>
  <c r="AK130"/>
  <c r="AJ130"/>
  <c r="AI130"/>
  <c r="AM129"/>
  <c r="AL129"/>
  <c r="AK129"/>
  <c r="AJ129"/>
  <c r="AI129"/>
  <c r="AM128"/>
  <c r="AL128"/>
  <c r="AK128"/>
  <c r="AJ128"/>
  <c r="AI128"/>
  <c r="AM127"/>
  <c r="AL127"/>
  <c r="AK127"/>
  <c r="AJ127"/>
  <c r="AI127"/>
  <c r="AM126"/>
  <c r="AL126"/>
  <c r="AK126"/>
  <c r="AJ126"/>
  <c r="AI126"/>
  <c r="AM125"/>
  <c r="AL125"/>
  <c r="AK125"/>
  <c r="AJ125"/>
  <c r="AI125"/>
  <c r="AM124"/>
  <c r="AL124"/>
  <c r="AK124"/>
  <c r="AJ124"/>
  <c r="AI124"/>
  <c r="AM123"/>
  <c r="AL123"/>
  <c r="AK123"/>
  <c r="AJ123"/>
  <c r="AI123"/>
  <c r="AM122"/>
  <c r="AL122"/>
  <c r="AK122"/>
  <c r="AJ122"/>
  <c r="AI122"/>
  <c r="AM121"/>
  <c r="AL121"/>
  <c r="AK121"/>
  <c r="AJ121"/>
  <c r="AI121"/>
  <c r="AM120"/>
  <c r="AL120"/>
  <c r="AK120"/>
  <c r="AJ120"/>
  <c r="AI120"/>
  <c r="AM119"/>
  <c r="AL119"/>
  <c r="AK119"/>
  <c r="AJ119"/>
  <c r="AI119"/>
  <c r="AM118"/>
  <c r="AL118"/>
  <c r="AK118"/>
  <c r="AJ118"/>
  <c r="AI118"/>
  <c r="AM117"/>
  <c r="AL117"/>
  <c r="AK117"/>
  <c r="AJ117"/>
  <c r="AI117"/>
  <c r="AM116"/>
  <c r="AL116"/>
  <c r="AK116"/>
  <c r="AJ116"/>
  <c r="AI116"/>
  <c r="AM115"/>
  <c r="AL115"/>
  <c r="AK115"/>
  <c r="AJ115"/>
  <c r="AI115"/>
  <c r="AM114"/>
  <c r="AL114"/>
  <c r="AK114"/>
  <c r="AJ114"/>
  <c r="AI114"/>
  <c r="AM113"/>
  <c r="AL113"/>
  <c r="AK113"/>
  <c r="AJ113"/>
  <c r="AI113"/>
  <c r="AM112"/>
  <c r="AL112"/>
  <c r="AK112"/>
  <c r="AJ112"/>
  <c r="AI112"/>
  <c r="AM111"/>
  <c r="AL111"/>
  <c r="AK111"/>
  <c r="AJ111"/>
  <c r="AI111"/>
  <c r="AM110"/>
  <c r="AL110"/>
  <c r="AK110"/>
  <c r="AJ110"/>
  <c r="AI110"/>
  <c r="AM109"/>
  <c r="AL109"/>
  <c r="AK109"/>
  <c r="AJ109"/>
  <c r="AI109"/>
  <c r="AM108"/>
  <c r="AL108"/>
  <c r="AK108"/>
  <c r="AJ108"/>
  <c r="AI108"/>
  <c r="AM107"/>
  <c r="AL107"/>
  <c r="AK107"/>
  <c r="AJ107"/>
  <c r="AI107"/>
  <c r="AM106"/>
  <c r="AL106"/>
  <c r="AK106"/>
  <c r="AJ106"/>
  <c r="AI106"/>
  <c r="AM105"/>
  <c r="AL105"/>
  <c r="AK105"/>
  <c r="AJ105"/>
  <c r="AI105"/>
  <c r="AM104"/>
  <c r="AL104"/>
  <c r="AK104"/>
  <c r="AJ104"/>
  <c r="AI104"/>
  <c r="AM103"/>
  <c r="AL103"/>
  <c r="AK103"/>
  <c r="AJ103"/>
  <c r="AI103"/>
  <c r="AM102"/>
  <c r="AL102"/>
  <c r="AK102"/>
  <c r="AJ102"/>
  <c r="AI102"/>
  <c r="AM101"/>
  <c r="AL101"/>
  <c r="AK101"/>
  <c r="AJ101"/>
  <c r="AI101"/>
  <c r="AM100"/>
  <c r="AL100"/>
  <c r="AK100"/>
  <c r="AJ100"/>
  <c r="AI100"/>
  <c r="AM98"/>
  <c r="AL98"/>
  <c r="AK98"/>
  <c r="AJ98"/>
  <c r="AI98"/>
  <c r="AM97"/>
  <c r="AL97"/>
  <c r="AK97"/>
  <c r="AJ97"/>
  <c r="AI97"/>
  <c r="AM96"/>
  <c r="AL96"/>
  <c r="AK96"/>
  <c r="AJ96"/>
  <c r="AI96"/>
  <c r="AM95"/>
  <c r="AL95"/>
  <c r="AK95"/>
  <c r="AJ95"/>
  <c r="AI95"/>
  <c r="AM94"/>
  <c r="AL94"/>
  <c r="AK94"/>
  <c r="AJ94"/>
  <c r="AI94"/>
  <c r="AM93"/>
  <c r="AL93"/>
  <c r="AK93"/>
  <c r="AJ93"/>
  <c r="AI93"/>
  <c r="AM92"/>
  <c r="AL92"/>
  <c r="AK92"/>
  <c r="AJ92"/>
  <c r="AI92"/>
  <c r="AL91"/>
  <c r="AK91"/>
  <c r="AJ91"/>
  <c r="AI91"/>
  <c r="AM90"/>
  <c r="AL90"/>
  <c r="AK90"/>
  <c r="AJ90"/>
  <c r="AI90"/>
  <c r="AM89"/>
  <c r="AL89"/>
  <c r="AK89"/>
  <c r="AJ89"/>
  <c r="AI89"/>
  <c r="AM88"/>
  <c r="AL88"/>
  <c r="AK88"/>
  <c r="AJ88"/>
  <c r="AI88"/>
  <c r="AL87"/>
  <c r="AK87"/>
  <c r="AJ87"/>
  <c r="AI87"/>
  <c r="AM86"/>
  <c r="AL86"/>
  <c r="AK86"/>
  <c r="AJ86"/>
  <c r="AI86"/>
  <c r="AL84"/>
  <c r="AK84"/>
  <c r="AJ84"/>
  <c r="AI84"/>
  <c r="AL83"/>
  <c r="AK83"/>
  <c r="AJ83"/>
  <c r="AI83"/>
  <c r="AL82"/>
  <c r="AK82"/>
  <c r="AJ82"/>
  <c r="AI82"/>
  <c r="AL81"/>
  <c r="AK81"/>
  <c r="AJ81"/>
  <c r="AI81"/>
  <c r="AM80"/>
  <c r="AL80"/>
  <c r="AK80"/>
  <c r="AJ80"/>
  <c r="AI80"/>
  <c r="AL79"/>
  <c r="AK79"/>
  <c r="AJ79"/>
  <c r="AI79"/>
  <c r="AL78"/>
  <c r="AK78"/>
  <c r="AJ78"/>
  <c r="AI78"/>
  <c r="AM77"/>
  <c r="AL77"/>
  <c r="AK77"/>
  <c r="AJ77"/>
  <c r="AI77"/>
  <c r="AL76"/>
  <c r="AK76"/>
  <c r="AJ76"/>
  <c r="AI76"/>
  <c r="AM75"/>
  <c r="AL75"/>
  <c r="AK75"/>
  <c r="AJ75"/>
  <c r="AI75"/>
  <c r="AM74"/>
  <c r="AL74"/>
  <c r="AK74"/>
  <c r="AJ74"/>
  <c r="AI74"/>
  <c r="AM73"/>
  <c r="AL73"/>
  <c r="AK73"/>
  <c r="AJ73"/>
  <c r="AI73"/>
  <c r="AM72"/>
  <c r="AL72"/>
  <c r="AK72"/>
  <c r="AJ72"/>
  <c r="AI72"/>
  <c r="AM71"/>
  <c r="AL71"/>
  <c r="AK71"/>
  <c r="AJ71"/>
  <c r="AI71"/>
  <c r="AM70"/>
  <c r="AL70"/>
  <c r="AK70"/>
  <c r="AJ70"/>
  <c r="AI70"/>
  <c r="AM69"/>
  <c r="AL69"/>
  <c r="AK69"/>
  <c r="AJ69"/>
  <c r="AI69"/>
  <c r="AM68"/>
  <c r="AL68"/>
  <c r="AK68"/>
  <c r="AJ68"/>
  <c r="AI68"/>
  <c r="AM67"/>
  <c r="AL67"/>
  <c r="AK67"/>
  <c r="AJ67"/>
  <c r="AI67"/>
  <c r="AM66"/>
  <c r="AL66"/>
  <c r="AK66"/>
  <c r="AJ66"/>
  <c r="AI66"/>
  <c r="AM65"/>
  <c r="AL65"/>
  <c r="AK65"/>
  <c r="AJ65"/>
  <c r="AI65"/>
  <c r="AM64"/>
  <c r="AL64"/>
  <c r="AK64"/>
  <c r="AJ64"/>
  <c r="AI64"/>
  <c r="AM63"/>
  <c r="AL63"/>
  <c r="AK63"/>
  <c r="AJ63"/>
  <c r="AI63"/>
  <c r="AL62"/>
  <c r="AK62"/>
  <c r="AJ62"/>
  <c r="AI62"/>
  <c r="AM61"/>
  <c r="AL61"/>
  <c r="AK61"/>
  <c r="AJ61"/>
  <c r="AI61"/>
  <c r="AM60"/>
  <c r="AL60"/>
  <c r="AK60"/>
  <c r="AJ60"/>
  <c r="AI60"/>
  <c r="AM59"/>
  <c r="AL59"/>
  <c r="AK59"/>
  <c r="AJ59"/>
  <c r="AI59"/>
  <c r="AM58"/>
  <c r="AL58"/>
  <c r="AK58"/>
  <c r="AJ58"/>
  <c r="AI58"/>
  <c r="AM57"/>
  <c r="AL57"/>
  <c r="AK57"/>
  <c r="AJ57"/>
  <c r="AI57"/>
  <c r="AM56"/>
  <c r="AL56"/>
  <c r="AK56"/>
  <c r="AJ56"/>
  <c r="AI56"/>
  <c r="AM55"/>
  <c r="AL55"/>
  <c r="AK55"/>
  <c r="AJ55"/>
  <c r="AI55"/>
  <c r="AM54"/>
  <c r="AL54"/>
  <c r="AK54"/>
  <c r="AJ54"/>
  <c r="AI54"/>
  <c r="AM53"/>
  <c r="AL53"/>
  <c r="AK53"/>
  <c r="AJ53"/>
  <c r="AI53"/>
  <c r="AM52"/>
  <c r="AL52"/>
  <c r="AK52"/>
  <c r="AJ52"/>
  <c r="AI52"/>
  <c r="AL51"/>
  <c r="AK51"/>
  <c r="AJ51"/>
  <c r="AI51"/>
  <c r="AM50"/>
  <c r="AL50"/>
  <c r="AK50"/>
  <c r="AJ50"/>
  <c r="AI50"/>
  <c r="AL48"/>
  <c r="AK48"/>
  <c r="AJ48"/>
  <c r="AI48"/>
  <c r="AL47"/>
  <c r="AK47"/>
  <c r="AJ47"/>
  <c r="AI47"/>
  <c r="AM45"/>
  <c r="AL45"/>
  <c r="AK45"/>
  <c r="AJ45"/>
  <c r="AI45"/>
  <c r="AM44"/>
  <c r="AL44"/>
  <c r="AK44"/>
  <c r="AJ44"/>
  <c r="AI44"/>
  <c r="AM43"/>
  <c r="AL43"/>
  <c r="AK43"/>
  <c r="AJ43"/>
  <c r="AI43"/>
  <c r="AM42"/>
  <c r="AL42"/>
  <c r="AK42"/>
  <c r="AJ42"/>
  <c r="AI42"/>
  <c r="AM41"/>
  <c r="AL41"/>
  <c r="AK41"/>
  <c r="AJ41"/>
  <c r="AI41"/>
  <c r="AM40"/>
  <c r="AL40"/>
  <c r="AK40"/>
  <c r="AJ40"/>
  <c r="AI40"/>
  <c r="AM39"/>
  <c r="AL39"/>
  <c r="AK39"/>
  <c r="AJ39"/>
  <c r="AI39"/>
  <c r="AM38"/>
  <c r="AM37" s="1"/>
  <c r="AL38"/>
  <c r="AK38"/>
  <c r="AJ38"/>
  <c r="AI38"/>
  <c r="AM36"/>
  <c r="AL36"/>
  <c r="AK36"/>
  <c r="AJ36"/>
  <c r="AI36"/>
  <c r="AM35"/>
  <c r="AM34" s="1"/>
  <c r="AL35"/>
  <c r="AK35"/>
  <c r="AJ35"/>
  <c r="AI35"/>
  <c r="AM33"/>
  <c r="AL33"/>
  <c r="AK33"/>
  <c r="AJ33"/>
  <c r="AI33"/>
  <c r="AM32"/>
  <c r="AL32"/>
  <c r="AK32"/>
  <c r="AJ32"/>
  <c r="AI32"/>
  <c r="AL31"/>
  <c r="AK31"/>
  <c r="AJ31"/>
  <c r="AI31"/>
  <c r="AM30"/>
  <c r="AL30"/>
  <c r="AK30"/>
  <c r="AJ30"/>
  <c r="AI30"/>
  <c r="AM29"/>
  <c r="AL29"/>
  <c r="AK29"/>
  <c r="AJ29"/>
  <c r="AI29"/>
  <c r="AM28"/>
  <c r="AL28"/>
  <c r="AK28"/>
  <c r="AJ28"/>
  <c r="AI28"/>
  <c r="AM27"/>
  <c r="AL27"/>
  <c r="AK27"/>
  <c r="AJ27"/>
  <c r="AI27"/>
  <c r="AM26"/>
  <c r="AL26"/>
  <c r="AK26"/>
  <c r="AJ26"/>
  <c r="AI26"/>
  <c r="AM25"/>
  <c r="AL25"/>
  <c r="AK25"/>
  <c r="AJ25"/>
  <c r="AI25"/>
  <c r="AM24"/>
  <c r="AL24"/>
  <c r="AK24"/>
  <c r="AJ24"/>
  <c r="AI24"/>
  <c r="AM22"/>
  <c r="AL22"/>
  <c r="AK22"/>
  <c r="AJ22"/>
  <c r="AI22"/>
  <c r="AM21"/>
  <c r="AL21"/>
  <c r="AK21"/>
  <c r="AJ21"/>
  <c r="AI21"/>
  <c r="AM20"/>
  <c r="AL20"/>
  <c r="AK20"/>
  <c r="AJ20"/>
  <c r="AI20"/>
  <c r="AM19"/>
  <c r="AL19"/>
  <c r="AK19"/>
  <c r="AJ19"/>
  <c r="AI19"/>
  <c r="AL18"/>
  <c r="AK18"/>
  <c r="AJ18"/>
  <c r="AI18"/>
  <c r="AI9"/>
  <c r="AJ9"/>
  <c r="AK9"/>
  <c r="AL9"/>
  <c r="AM9"/>
  <c r="AI10"/>
  <c r="AJ10"/>
  <c r="AK10"/>
  <c r="AL10"/>
  <c r="AI11"/>
  <c r="AJ11"/>
  <c r="AK11"/>
  <c r="AL11"/>
  <c r="AM11"/>
  <c r="AI12"/>
  <c r="AJ12"/>
  <c r="AK12"/>
  <c r="AL12"/>
  <c r="AM12"/>
  <c r="AI13"/>
  <c r="AJ13"/>
  <c r="AK13"/>
  <c r="AL13"/>
  <c r="AM13"/>
  <c r="AI14"/>
  <c r="AJ14"/>
  <c r="AK14"/>
  <c r="AL14"/>
  <c r="AM14"/>
  <c r="AI15"/>
  <c r="AJ15"/>
  <c r="AK15"/>
  <c r="AL15"/>
  <c r="AM15"/>
  <c r="AI16"/>
  <c r="AJ16"/>
  <c r="AK16"/>
  <c r="AL16"/>
  <c r="AJ8"/>
  <c r="AK8"/>
  <c r="AL8"/>
  <c r="AM8"/>
  <c r="AI8"/>
  <c r="W495"/>
  <c r="AB22" l="1"/>
  <c r="AB21"/>
  <c r="AB20"/>
  <c r="AB19"/>
  <c r="AC499"/>
  <c r="AC498"/>
  <c r="W499"/>
  <c r="Q499"/>
  <c r="V22"/>
  <c r="V21"/>
  <c r="V20"/>
  <c r="V19"/>
  <c r="AH22"/>
  <c r="AH21"/>
  <c r="AH20"/>
  <c r="AH19"/>
  <c r="AL473"/>
  <c r="AJ473"/>
  <c r="AI473"/>
  <c r="AK429"/>
  <c r="AJ429"/>
  <c r="AI429"/>
  <c r="AL379"/>
  <c r="AK379"/>
  <c r="AI379"/>
  <c r="AL374"/>
  <c r="AK374"/>
  <c r="AJ374"/>
  <c r="AL353"/>
  <c r="AK353"/>
  <c r="AJ353"/>
  <c r="AI353"/>
  <c r="AK343"/>
  <c r="AJ343"/>
  <c r="AI343"/>
  <c r="AK300"/>
  <c r="AI300"/>
  <c r="AL281"/>
  <c r="AI281"/>
  <c r="AL85"/>
  <c r="AK85"/>
  <c r="AJ85"/>
  <c r="AI85"/>
  <c r="AK46"/>
  <c r="AL34"/>
  <c r="AK34"/>
  <c r="AJ34"/>
  <c r="AL23"/>
  <c r="AF488"/>
  <c r="AE488"/>
  <c r="AD488"/>
  <c r="AC488"/>
  <c r="AF473"/>
  <c r="AE473"/>
  <c r="AD473"/>
  <c r="AC473"/>
  <c r="AF429"/>
  <c r="AE429"/>
  <c r="AD429"/>
  <c r="AC429"/>
  <c r="AF403"/>
  <c r="AE403"/>
  <c r="AD403"/>
  <c r="AC403"/>
  <c r="AF379"/>
  <c r="AE379"/>
  <c r="AD379"/>
  <c r="AC379"/>
  <c r="AF374"/>
  <c r="AE374"/>
  <c r="AE355" s="1"/>
  <c r="AD374"/>
  <c r="AD355" s="1"/>
  <c r="AC374"/>
  <c r="AC355" s="1"/>
  <c r="AF355"/>
  <c r="AF353"/>
  <c r="AE353"/>
  <c r="AD353"/>
  <c r="AC353"/>
  <c r="AF343"/>
  <c r="AE343"/>
  <c r="AD343"/>
  <c r="AC343"/>
  <c r="AF300"/>
  <c r="AE300"/>
  <c r="AD300"/>
  <c r="AC300"/>
  <c r="AF281"/>
  <c r="AE281"/>
  <c r="AD281"/>
  <c r="AC281"/>
  <c r="AF99"/>
  <c r="AE99"/>
  <c r="AD99"/>
  <c r="AC99"/>
  <c r="AF85"/>
  <c r="AE85"/>
  <c r="AD85"/>
  <c r="AC85"/>
  <c r="AF49"/>
  <c r="AE49"/>
  <c r="AD49"/>
  <c r="AC49"/>
  <c r="AF46"/>
  <c r="AE46"/>
  <c r="AD46"/>
  <c r="AC46"/>
  <c r="AF37"/>
  <c r="AE37"/>
  <c r="AD37"/>
  <c r="AC37"/>
  <c r="AF34"/>
  <c r="AE34"/>
  <c r="AD34"/>
  <c r="AC34"/>
  <c r="AF23"/>
  <c r="AE23"/>
  <c r="AD23"/>
  <c r="AC23"/>
  <c r="AF17"/>
  <c r="AE17"/>
  <c r="AD17"/>
  <c r="AC17"/>
  <c r="AF7"/>
  <c r="AE7"/>
  <c r="AD7"/>
  <c r="AC7"/>
  <c r="Z488"/>
  <c r="Y488"/>
  <c r="X488"/>
  <c r="W488"/>
  <c r="Z473"/>
  <c r="Y473"/>
  <c r="X473"/>
  <c r="W473"/>
  <c r="Z429"/>
  <c r="Y429"/>
  <c r="X429"/>
  <c r="W429"/>
  <c r="Z403"/>
  <c r="Y403"/>
  <c r="X403"/>
  <c r="W403"/>
  <c r="Z379"/>
  <c r="Y379"/>
  <c r="X379"/>
  <c r="W379"/>
  <c r="Z374"/>
  <c r="Z355" s="1"/>
  <c r="Y374"/>
  <c r="Y355" s="1"/>
  <c r="X374"/>
  <c r="X355" s="1"/>
  <c r="W374"/>
  <c r="W355" s="1"/>
  <c r="Z353"/>
  <c r="Y353"/>
  <c r="X353"/>
  <c r="W353"/>
  <c r="Z343"/>
  <c r="Y343"/>
  <c r="X343"/>
  <c r="W343"/>
  <c r="Z300"/>
  <c r="Y300"/>
  <c r="X300"/>
  <c r="W300"/>
  <c r="Z281"/>
  <c r="Y281"/>
  <c r="X281"/>
  <c r="W281"/>
  <c r="Z99"/>
  <c r="Y99"/>
  <c r="X99"/>
  <c r="W99"/>
  <c r="Z85"/>
  <c r="Y85"/>
  <c r="X85"/>
  <c r="W85"/>
  <c r="Z49"/>
  <c r="Y49"/>
  <c r="X49"/>
  <c r="W49"/>
  <c r="Z46"/>
  <c r="Y46"/>
  <c r="X46"/>
  <c r="W46"/>
  <c r="Z37"/>
  <c r="Y37"/>
  <c r="X37"/>
  <c r="W37"/>
  <c r="Z34"/>
  <c r="Y34"/>
  <c r="X34"/>
  <c r="W34"/>
  <c r="Z23"/>
  <c r="Y23"/>
  <c r="X23"/>
  <c r="W23"/>
  <c r="Z17"/>
  <c r="Y17"/>
  <c r="X17"/>
  <c r="W17"/>
  <c r="Z7"/>
  <c r="Y7"/>
  <c r="X7"/>
  <c r="W7"/>
  <c r="T488"/>
  <c r="S488"/>
  <c r="R488"/>
  <c r="Q488"/>
  <c r="T473"/>
  <c r="S473"/>
  <c r="R473"/>
  <c r="Q473"/>
  <c r="T429"/>
  <c r="S429"/>
  <c r="R429"/>
  <c r="Q429"/>
  <c r="T403"/>
  <c r="S403"/>
  <c r="R403"/>
  <c r="Q403"/>
  <c r="T379"/>
  <c r="S379"/>
  <c r="R379"/>
  <c r="Q379"/>
  <c r="T374"/>
  <c r="T355" s="1"/>
  <c r="S374"/>
  <c r="S355" s="1"/>
  <c r="R374"/>
  <c r="R355" s="1"/>
  <c r="Q374"/>
  <c r="Q355" s="1"/>
  <c r="T353"/>
  <c r="S353"/>
  <c r="R353"/>
  <c r="Q353"/>
  <c r="T343"/>
  <c r="S343"/>
  <c r="R343"/>
  <c r="Q343"/>
  <c r="T300"/>
  <c r="S300"/>
  <c r="R300"/>
  <c r="Q300"/>
  <c r="T281"/>
  <c r="S281"/>
  <c r="R281"/>
  <c r="Q281"/>
  <c r="T99"/>
  <c r="S99"/>
  <c r="R99"/>
  <c r="Q99"/>
  <c r="T85"/>
  <c r="S85"/>
  <c r="R85"/>
  <c r="Q85"/>
  <c r="T49"/>
  <c r="S49"/>
  <c r="R49"/>
  <c r="Q49"/>
  <c r="T46"/>
  <c r="S46"/>
  <c r="R46"/>
  <c r="Q46"/>
  <c r="T37"/>
  <c r="S37"/>
  <c r="R37"/>
  <c r="Q37"/>
  <c r="T34"/>
  <c r="S34"/>
  <c r="R34"/>
  <c r="Q34"/>
  <c r="T23"/>
  <c r="S23"/>
  <c r="R23"/>
  <c r="Q23"/>
  <c r="T17"/>
  <c r="S17"/>
  <c r="R17"/>
  <c r="Q17"/>
  <c r="T7"/>
  <c r="S7"/>
  <c r="R7"/>
  <c r="Q7"/>
  <c r="AL343" l="1"/>
  <c r="AL403"/>
  <c r="AI499"/>
  <c r="AI34"/>
  <c r="AL99"/>
  <c r="AL46"/>
  <c r="AL300"/>
  <c r="AI46"/>
  <c r="AK37"/>
  <c r="AL7"/>
  <c r="AI99"/>
  <c r="AL17"/>
  <c r="AI23"/>
  <c r="AK488"/>
  <c r="AJ99"/>
  <c r="AJ46"/>
  <c r="AJ488"/>
  <c r="AJ379"/>
  <c r="AJ49"/>
  <c r="AD493"/>
  <c r="T493"/>
  <c r="AC493"/>
  <c r="AF493"/>
  <c r="W493"/>
  <c r="W498" s="1"/>
  <c r="Y493"/>
  <c r="AL37"/>
  <c r="AL49"/>
  <c r="AL429"/>
  <c r="AL488"/>
  <c r="Z493"/>
  <c r="X493"/>
  <c r="X498" s="1"/>
  <c r="AK7"/>
  <c r="AK17"/>
  <c r="AK23"/>
  <c r="AK49"/>
  <c r="AK99"/>
  <c r="AK281"/>
  <c r="AK355"/>
  <c r="AK403"/>
  <c r="AK473"/>
  <c r="AJ7"/>
  <c r="AJ17"/>
  <c r="AJ23"/>
  <c r="AJ37"/>
  <c r="AJ281"/>
  <c r="AJ300"/>
  <c r="AJ403"/>
  <c r="AI7"/>
  <c r="AI17"/>
  <c r="AI37"/>
  <c r="AI49"/>
  <c r="AI374"/>
  <c r="AI355" s="1"/>
  <c r="AI403"/>
  <c r="AI488"/>
  <c r="AE493"/>
  <c r="AE498" s="1"/>
  <c r="AJ355"/>
  <c r="AL355"/>
  <c r="R493"/>
  <c r="R498" s="1"/>
  <c r="S493"/>
  <c r="Q493"/>
  <c r="Q498" s="1"/>
  <c r="AL493" l="1"/>
  <c r="AL499" s="1"/>
  <c r="S498"/>
  <c r="Y498"/>
  <c r="AJ493"/>
  <c r="AK493"/>
  <c r="AI493"/>
  <c r="G299"/>
  <c r="AB299" s="1"/>
  <c r="G298"/>
  <c r="U298" s="1"/>
  <c r="AM298" s="1"/>
  <c r="G297"/>
  <c r="G296"/>
  <c r="G295"/>
  <c r="G294"/>
  <c r="AB294" s="1"/>
  <c r="G293"/>
  <c r="AB293" s="1"/>
  <c r="G292"/>
  <c r="U292" s="1"/>
  <c r="AM292" s="1"/>
  <c r="G291"/>
  <c r="AB291" s="1"/>
  <c r="G290"/>
  <c r="AB290" s="1"/>
  <c r="P22"/>
  <c r="AN22" s="1"/>
  <c r="P21"/>
  <c r="AN21" s="1"/>
  <c r="P20"/>
  <c r="AN20" s="1"/>
  <c r="P19"/>
  <c r="AN19" s="1"/>
  <c r="G472"/>
  <c r="G471"/>
  <c r="G470"/>
  <c r="G469"/>
  <c r="G468"/>
  <c r="G467"/>
  <c r="G466"/>
  <c r="G465"/>
  <c r="G464"/>
  <c r="G463"/>
  <c r="G462"/>
  <c r="G378"/>
  <c r="G377"/>
  <c r="G376"/>
  <c r="G375"/>
  <c r="G352"/>
  <c r="G351"/>
  <c r="G350"/>
  <c r="U350" s="1"/>
  <c r="AM350" s="1"/>
  <c r="G349"/>
  <c r="U349" s="1"/>
  <c r="AM349" s="1"/>
  <c r="G348"/>
  <c r="G347"/>
  <c r="G346"/>
  <c r="G345"/>
  <c r="G344"/>
  <c r="G342"/>
  <c r="G341"/>
  <c r="G340"/>
  <c r="G339"/>
  <c r="G338"/>
  <c r="G337"/>
  <c r="G336"/>
  <c r="G335"/>
  <c r="G334"/>
  <c r="G333"/>
  <c r="G332"/>
  <c r="G331"/>
  <c r="U331" s="1"/>
  <c r="AM331" s="1"/>
  <c r="G289"/>
  <c r="G288"/>
  <c r="G287"/>
  <c r="G286"/>
  <c r="G285"/>
  <c r="G284"/>
  <c r="U284" s="1"/>
  <c r="AM284" s="1"/>
  <c r="G283"/>
  <c r="G282"/>
  <c r="G280"/>
  <c r="G279"/>
  <c r="G278"/>
  <c r="G277"/>
  <c r="G276"/>
  <c r="G275"/>
  <c r="G274"/>
  <c r="G273"/>
  <c r="G272"/>
  <c r="G271"/>
  <c r="G270"/>
  <c r="G269"/>
  <c r="G268"/>
  <c r="G267"/>
  <c r="G266"/>
  <c r="G265"/>
  <c r="G264"/>
  <c r="G263"/>
  <c r="G262"/>
  <c r="G261"/>
  <c r="G260"/>
  <c r="G259"/>
  <c r="G258"/>
  <c r="G257"/>
  <c r="U257" s="1"/>
  <c r="G256"/>
  <c r="G255"/>
  <c r="G254"/>
  <c r="G253"/>
  <c r="G252"/>
  <c r="G251"/>
  <c r="G250"/>
  <c r="G249"/>
  <c r="G248"/>
  <c r="G247"/>
  <c r="G246"/>
  <c r="G245"/>
  <c r="G244"/>
  <c r="G243"/>
  <c r="G242"/>
  <c r="G241"/>
  <c r="G240"/>
  <c r="G239"/>
  <c r="G238"/>
  <c r="G237"/>
  <c r="G236"/>
  <c r="G235"/>
  <c r="G234"/>
  <c r="G233"/>
  <c r="G232"/>
  <c r="G231"/>
  <c r="G230"/>
  <c r="G229"/>
  <c r="G228"/>
  <c r="G227"/>
  <c r="G226"/>
  <c r="G225"/>
  <c r="G224"/>
  <c r="G223"/>
  <c r="G222"/>
  <c r="G221"/>
  <c r="G220"/>
  <c r="G219"/>
  <c r="G218"/>
  <c r="G217"/>
  <c r="G216"/>
  <c r="G215"/>
  <c r="G214"/>
  <c r="G213"/>
  <c r="G212"/>
  <c r="G211"/>
  <c r="G210"/>
  <c r="G209"/>
  <c r="G208"/>
  <c r="G207"/>
  <c r="G206"/>
  <c r="G205"/>
  <c r="G204"/>
  <c r="G203"/>
  <c r="G202"/>
  <c r="G201"/>
  <c r="G200"/>
  <c r="G199"/>
  <c r="G198"/>
  <c r="G197"/>
  <c r="G196"/>
  <c r="G195"/>
  <c r="G194"/>
  <c r="AA194" s="1"/>
  <c r="AM194" s="1"/>
  <c r="G193"/>
  <c r="G192"/>
  <c r="AA192" s="1"/>
  <c r="AM192" s="1"/>
  <c r="G191"/>
  <c r="AA191" s="1"/>
  <c r="AM191" s="1"/>
  <c r="G190"/>
  <c r="AA190" s="1"/>
  <c r="AM190" s="1"/>
  <c r="G189"/>
  <c r="AA189" s="1"/>
  <c r="AM189" s="1"/>
  <c r="G188"/>
  <c r="G187"/>
  <c r="G186"/>
  <c r="G185"/>
  <c r="G184"/>
  <c r="G183"/>
  <c r="G182"/>
  <c r="G181"/>
  <c r="G180"/>
  <c r="G179"/>
  <c r="G178"/>
  <c r="G177"/>
  <c r="G176"/>
  <c r="G175"/>
  <c r="G174"/>
  <c r="G173"/>
  <c r="AA173" s="1"/>
  <c r="AM173" s="1"/>
  <c r="G172"/>
  <c r="G171"/>
  <c r="G170"/>
  <c r="G169"/>
  <c r="G168"/>
  <c r="G167"/>
  <c r="G166"/>
  <c r="G165"/>
  <c r="G164"/>
  <c r="G163"/>
  <c r="G162"/>
  <c r="G161"/>
  <c r="G160"/>
  <c r="G159"/>
  <c r="G158"/>
  <c r="G157"/>
  <c r="G156"/>
  <c r="G155"/>
  <c r="G154"/>
  <c r="G153"/>
  <c r="G152"/>
  <c r="G151"/>
  <c r="G150"/>
  <c r="G149"/>
  <c r="G148"/>
  <c r="G147"/>
  <c r="G146"/>
  <c r="G145"/>
  <c r="G144"/>
  <c r="G143"/>
  <c r="G142"/>
  <c r="G141"/>
  <c r="G140"/>
  <c r="AA140" s="1"/>
  <c r="AM140" s="1"/>
  <c r="G139"/>
  <c r="G84"/>
  <c r="O84" s="1"/>
  <c r="AM84" s="1"/>
  <c r="AM281" l="1"/>
  <c r="AM343"/>
  <c r="U99"/>
  <c r="AM257"/>
  <c r="P290"/>
  <c r="AM99"/>
  <c r="AA99"/>
  <c r="AA493" s="1"/>
  <c r="U343"/>
  <c r="U281"/>
  <c r="P291"/>
  <c r="P299"/>
  <c r="P294"/>
  <c r="V148"/>
  <c r="AB148"/>
  <c r="V160"/>
  <c r="AB160"/>
  <c r="V164"/>
  <c r="AB164"/>
  <c r="V168"/>
  <c r="AB168"/>
  <c r="V172"/>
  <c r="AB172"/>
  <c r="V176"/>
  <c r="AB176"/>
  <c r="V180"/>
  <c r="AB180"/>
  <c r="V184"/>
  <c r="AB184"/>
  <c r="V188"/>
  <c r="AB188"/>
  <c r="V192"/>
  <c r="AB192"/>
  <c r="V196"/>
  <c r="AB196"/>
  <c r="V200"/>
  <c r="AB200"/>
  <c r="V204"/>
  <c r="AB204"/>
  <c r="V208"/>
  <c r="AB208"/>
  <c r="V212"/>
  <c r="AB212"/>
  <c r="V216"/>
  <c r="AB216"/>
  <c r="V220"/>
  <c r="AB220"/>
  <c r="V224"/>
  <c r="AB224"/>
  <c r="V228"/>
  <c r="AB228"/>
  <c r="V232"/>
  <c r="AB232"/>
  <c r="V236"/>
  <c r="AB236"/>
  <c r="V240"/>
  <c r="AB240"/>
  <c r="V244"/>
  <c r="AB244"/>
  <c r="V248"/>
  <c r="AB248"/>
  <c r="V252"/>
  <c r="AB252"/>
  <c r="V256"/>
  <c r="AB256"/>
  <c r="V260"/>
  <c r="AB260"/>
  <c r="V264"/>
  <c r="AB264"/>
  <c r="V268"/>
  <c r="AB268"/>
  <c r="V272"/>
  <c r="AB272"/>
  <c r="V276"/>
  <c r="AB276"/>
  <c r="V280"/>
  <c r="AB280"/>
  <c r="V285"/>
  <c r="AB285"/>
  <c r="V289"/>
  <c r="AB289"/>
  <c r="V334"/>
  <c r="AB334"/>
  <c r="V338"/>
  <c r="AB338"/>
  <c r="V342"/>
  <c r="AB342"/>
  <c r="V347"/>
  <c r="AB347"/>
  <c r="V351"/>
  <c r="AB351"/>
  <c r="V377"/>
  <c r="AB377"/>
  <c r="V464"/>
  <c r="AB464"/>
  <c r="V468"/>
  <c r="AB468"/>
  <c r="V472"/>
  <c r="AB472"/>
  <c r="P297"/>
  <c r="AB297"/>
  <c r="V152"/>
  <c r="AB152"/>
  <c r="V143"/>
  <c r="AB143"/>
  <c r="V159"/>
  <c r="AB159"/>
  <c r="V171"/>
  <c r="AB171"/>
  <c r="V179"/>
  <c r="AB179"/>
  <c r="V191"/>
  <c r="AB191"/>
  <c r="V195"/>
  <c r="AB195"/>
  <c r="V203"/>
  <c r="AB203"/>
  <c r="V207"/>
  <c r="AB207"/>
  <c r="V211"/>
  <c r="AB211"/>
  <c r="V215"/>
  <c r="AB215"/>
  <c r="V219"/>
  <c r="AB219"/>
  <c r="V223"/>
  <c r="AB223"/>
  <c r="V227"/>
  <c r="AB227"/>
  <c r="V231"/>
  <c r="AB231"/>
  <c r="V235"/>
  <c r="AB235"/>
  <c r="V239"/>
  <c r="AB239"/>
  <c r="V243"/>
  <c r="AB243"/>
  <c r="V247"/>
  <c r="AB247"/>
  <c r="V251"/>
  <c r="AB251"/>
  <c r="V255"/>
  <c r="AB255"/>
  <c r="V259"/>
  <c r="AB259"/>
  <c r="V263"/>
  <c r="AB263"/>
  <c r="V267"/>
  <c r="AB267"/>
  <c r="V271"/>
  <c r="AB271"/>
  <c r="V275"/>
  <c r="AB275"/>
  <c r="V279"/>
  <c r="AB279"/>
  <c r="V284"/>
  <c r="AB284"/>
  <c r="V288"/>
  <c r="AB288"/>
  <c r="V333"/>
  <c r="AB333"/>
  <c r="V337"/>
  <c r="AB337"/>
  <c r="V341"/>
  <c r="AB341"/>
  <c r="V346"/>
  <c r="AB346"/>
  <c r="V350"/>
  <c r="AB350"/>
  <c r="V376"/>
  <c r="AB376"/>
  <c r="V463"/>
  <c r="AB463"/>
  <c r="V467"/>
  <c r="AB467"/>
  <c r="V471"/>
  <c r="AB471"/>
  <c r="V292"/>
  <c r="AB292"/>
  <c r="V296"/>
  <c r="AB296"/>
  <c r="V144"/>
  <c r="AB144"/>
  <c r="V139"/>
  <c r="AB139"/>
  <c r="V151"/>
  <c r="AB151"/>
  <c r="V167"/>
  <c r="AB167"/>
  <c r="V187"/>
  <c r="AB187"/>
  <c r="V84"/>
  <c r="AB84"/>
  <c r="V146"/>
  <c r="AB146"/>
  <c r="V158"/>
  <c r="AB158"/>
  <c r="V170"/>
  <c r="AB170"/>
  <c r="V178"/>
  <c r="AB178"/>
  <c r="V190"/>
  <c r="AB190"/>
  <c r="V198"/>
  <c r="AB198"/>
  <c r="V206"/>
  <c r="AB206"/>
  <c r="V218"/>
  <c r="AB218"/>
  <c r="V230"/>
  <c r="AB230"/>
  <c r="V242"/>
  <c r="AB242"/>
  <c r="V250"/>
  <c r="AB250"/>
  <c r="V254"/>
  <c r="AB254"/>
  <c r="V258"/>
  <c r="AB258"/>
  <c r="V262"/>
  <c r="AB262"/>
  <c r="V266"/>
  <c r="AB266"/>
  <c r="V270"/>
  <c r="AB270"/>
  <c r="V274"/>
  <c r="AB274"/>
  <c r="V278"/>
  <c r="AB278"/>
  <c r="V283"/>
  <c r="AB283"/>
  <c r="V287"/>
  <c r="AB287"/>
  <c r="V332"/>
  <c r="AB332"/>
  <c r="V336"/>
  <c r="AB336"/>
  <c r="V340"/>
  <c r="AB340"/>
  <c r="V345"/>
  <c r="AB345"/>
  <c r="V349"/>
  <c r="AB349"/>
  <c r="V375"/>
  <c r="AB375"/>
  <c r="V462"/>
  <c r="AB462"/>
  <c r="V466"/>
  <c r="AB466"/>
  <c r="V470"/>
  <c r="AB470"/>
  <c r="V295"/>
  <c r="AB295"/>
  <c r="V140"/>
  <c r="AB140"/>
  <c r="V156"/>
  <c r="AB156"/>
  <c r="V147"/>
  <c r="AB147"/>
  <c r="V155"/>
  <c r="AB155"/>
  <c r="V163"/>
  <c r="AB163"/>
  <c r="V175"/>
  <c r="AB175"/>
  <c r="V183"/>
  <c r="AB183"/>
  <c r="V199"/>
  <c r="AB199"/>
  <c r="V142"/>
  <c r="AB142"/>
  <c r="V150"/>
  <c r="AB150"/>
  <c r="V154"/>
  <c r="AB154"/>
  <c r="V162"/>
  <c r="AB162"/>
  <c r="V166"/>
  <c r="AB166"/>
  <c r="V174"/>
  <c r="AB174"/>
  <c r="V182"/>
  <c r="AB182"/>
  <c r="V186"/>
  <c r="AB186"/>
  <c r="V194"/>
  <c r="AB194"/>
  <c r="V202"/>
  <c r="AB202"/>
  <c r="V210"/>
  <c r="AB210"/>
  <c r="V214"/>
  <c r="AB214"/>
  <c r="V222"/>
  <c r="AB222"/>
  <c r="V226"/>
  <c r="AB226"/>
  <c r="V234"/>
  <c r="AB234"/>
  <c r="V238"/>
  <c r="AB238"/>
  <c r="V246"/>
  <c r="AB246"/>
  <c r="V141"/>
  <c r="AB141"/>
  <c r="V145"/>
  <c r="AB145"/>
  <c r="V149"/>
  <c r="AB149"/>
  <c r="V153"/>
  <c r="AB153"/>
  <c r="V157"/>
  <c r="AB157"/>
  <c r="V161"/>
  <c r="AB161"/>
  <c r="V165"/>
  <c r="AB165"/>
  <c r="V169"/>
  <c r="AB169"/>
  <c r="V173"/>
  <c r="AB173"/>
  <c r="V177"/>
  <c r="AB177"/>
  <c r="V181"/>
  <c r="AB181"/>
  <c r="V185"/>
  <c r="AB185"/>
  <c r="V189"/>
  <c r="AB189"/>
  <c r="V193"/>
  <c r="AB193"/>
  <c r="V197"/>
  <c r="AB197"/>
  <c r="V201"/>
  <c r="AB201"/>
  <c r="V205"/>
  <c r="AB205"/>
  <c r="V209"/>
  <c r="AB209"/>
  <c r="V213"/>
  <c r="AB213"/>
  <c r="V217"/>
  <c r="AB217"/>
  <c r="V221"/>
  <c r="AB221"/>
  <c r="V225"/>
  <c r="AB225"/>
  <c r="V229"/>
  <c r="AB229"/>
  <c r="V233"/>
  <c r="AB233"/>
  <c r="V237"/>
  <c r="AB237"/>
  <c r="V241"/>
  <c r="AB241"/>
  <c r="V245"/>
  <c r="AB245"/>
  <c r="V249"/>
  <c r="AB249"/>
  <c r="V253"/>
  <c r="AB253"/>
  <c r="V257"/>
  <c r="AB257"/>
  <c r="V261"/>
  <c r="AB261"/>
  <c r="V265"/>
  <c r="AB265"/>
  <c r="V269"/>
  <c r="AB269"/>
  <c r="V273"/>
  <c r="AB273"/>
  <c r="V277"/>
  <c r="AB277"/>
  <c r="V282"/>
  <c r="AB282"/>
  <c r="V286"/>
  <c r="AB286"/>
  <c r="V331"/>
  <c r="AB331"/>
  <c r="V335"/>
  <c r="AB335"/>
  <c r="V339"/>
  <c r="AB339"/>
  <c r="V344"/>
  <c r="AB344"/>
  <c r="V348"/>
  <c r="AB348"/>
  <c r="V352"/>
  <c r="AB352"/>
  <c r="V378"/>
  <c r="AB378"/>
  <c r="V465"/>
  <c r="AB465"/>
  <c r="V469"/>
  <c r="AB469"/>
  <c r="V298"/>
  <c r="AB298"/>
  <c r="AH293"/>
  <c r="V293"/>
  <c r="AH297"/>
  <c r="V297"/>
  <c r="AH291"/>
  <c r="V291"/>
  <c r="AH299"/>
  <c r="V299"/>
  <c r="AH290"/>
  <c r="V290"/>
  <c r="AH294"/>
  <c r="V294"/>
  <c r="P293"/>
  <c r="P147"/>
  <c r="AH147"/>
  <c r="P151"/>
  <c r="AH151"/>
  <c r="P155"/>
  <c r="AH155"/>
  <c r="P159"/>
  <c r="AH159"/>
  <c r="P163"/>
  <c r="AH163"/>
  <c r="P167"/>
  <c r="AH167"/>
  <c r="P171"/>
  <c r="AH171"/>
  <c r="P175"/>
  <c r="AH175"/>
  <c r="P179"/>
  <c r="AH179"/>
  <c r="P183"/>
  <c r="AH183"/>
  <c r="P187"/>
  <c r="AH187"/>
  <c r="P191"/>
  <c r="AH191"/>
  <c r="P195"/>
  <c r="AH195"/>
  <c r="P199"/>
  <c r="AH199"/>
  <c r="P203"/>
  <c r="AH203"/>
  <c r="P207"/>
  <c r="AH207"/>
  <c r="P211"/>
  <c r="AH211"/>
  <c r="P215"/>
  <c r="AH215"/>
  <c r="P219"/>
  <c r="AH219"/>
  <c r="P223"/>
  <c r="AH223"/>
  <c r="P227"/>
  <c r="AH227"/>
  <c r="P231"/>
  <c r="AH231"/>
  <c r="P235"/>
  <c r="AH235"/>
  <c r="P239"/>
  <c r="AH239"/>
  <c r="P243"/>
  <c r="AH243"/>
  <c r="P247"/>
  <c r="AH247"/>
  <c r="P251"/>
  <c r="AH251"/>
  <c r="P255"/>
  <c r="AH255"/>
  <c r="P259"/>
  <c r="AH259"/>
  <c r="P263"/>
  <c r="AH263"/>
  <c r="P267"/>
  <c r="AH267"/>
  <c r="P271"/>
  <c r="AH271"/>
  <c r="P275"/>
  <c r="AH275"/>
  <c r="P279"/>
  <c r="AH279"/>
  <c r="P284"/>
  <c r="AH284"/>
  <c r="P288"/>
  <c r="AN288" s="1"/>
  <c r="AH288"/>
  <c r="P333"/>
  <c r="AH333"/>
  <c r="P337"/>
  <c r="AN337" s="1"/>
  <c r="AH337"/>
  <c r="P341"/>
  <c r="AH341"/>
  <c r="P346"/>
  <c r="AN346" s="1"/>
  <c r="AH346"/>
  <c r="P350"/>
  <c r="AH350"/>
  <c r="P376"/>
  <c r="AN376" s="1"/>
  <c r="AH376"/>
  <c r="P463"/>
  <c r="AH463"/>
  <c r="P467"/>
  <c r="AN467" s="1"/>
  <c r="AH467"/>
  <c r="P471"/>
  <c r="AH471"/>
  <c r="P298"/>
  <c r="AN298" s="1"/>
  <c r="AH298"/>
  <c r="P143"/>
  <c r="AH143"/>
  <c r="P146"/>
  <c r="AH146"/>
  <c r="P154"/>
  <c r="AH154"/>
  <c r="P162"/>
  <c r="AH162"/>
  <c r="P170"/>
  <c r="AH170"/>
  <c r="P178"/>
  <c r="AH178"/>
  <c r="P182"/>
  <c r="AH182"/>
  <c r="P190"/>
  <c r="AH190"/>
  <c r="P194"/>
  <c r="AH194"/>
  <c r="P198"/>
  <c r="AH198"/>
  <c r="P202"/>
  <c r="AH202"/>
  <c r="P206"/>
  <c r="AN206" s="1"/>
  <c r="AH206"/>
  <c r="P210"/>
  <c r="AH210"/>
  <c r="P214"/>
  <c r="AH214"/>
  <c r="P218"/>
  <c r="AH218"/>
  <c r="P222"/>
  <c r="AN222" s="1"/>
  <c r="AH222"/>
  <c r="P226"/>
  <c r="AH226"/>
  <c r="P230"/>
  <c r="AN230" s="1"/>
  <c r="AH230"/>
  <c r="P234"/>
  <c r="AH234"/>
  <c r="P238"/>
  <c r="AH238"/>
  <c r="P242"/>
  <c r="AH242"/>
  <c r="P246"/>
  <c r="AN246" s="1"/>
  <c r="AH246"/>
  <c r="P250"/>
  <c r="AH250"/>
  <c r="P254"/>
  <c r="AN254" s="1"/>
  <c r="AH254"/>
  <c r="P258"/>
  <c r="AH258"/>
  <c r="P262"/>
  <c r="AN262" s="1"/>
  <c r="AH262"/>
  <c r="P266"/>
  <c r="AH266"/>
  <c r="P270"/>
  <c r="AN270" s="1"/>
  <c r="AH270"/>
  <c r="P274"/>
  <c r="AH274"/>
  <c r="P278"/>
  <c r="AN278" s="1"/>
  <c r="AH278"/>
  <c r="P283"/>
  <c r="AH283"/>
  <c r="P287"/>
  <c r="AN287" s="1"/>
  <c r="AH287"/>
  <c r="P332"/>
  <c r="AH332"/>
  <c r="P336"/>
  <c r="AN336" s="1"/>
  <c r="AH336"/>
  <c r="P340"/>
  <c r="AH340"/>
  <c r="P345"/>
  <c r="AN345" s="1"/>
  <c r="AH345"/>
  <c r="P349"/>
  <c r="AH349"/>
  <c r="P375"/>
  <c r="AN375" s="1"/>
  <c r="AH375"/>
  <c r="P462"/>
  <c r="AH462"/>
  <c r="P466"/>
  <c r="AN466" s="1"/>
  <c r="AH466"/>
  <c r="P470"/>
  <c r="AH470"/>
  <c r="P84"/>
  <c r="AN84" s="1"/>
  <c r="AH84"/>
  <c r="P150"/>
  <c r="AH150"/>
  <c r="P158"/>
  <c r="AH158"/>
  <c r="P166"/>
  <c r="AH166"/>
  <c r="P174"/>
  <c r="AH174"/>
  <c r="P186"/>
  <c r="AH186"/>
  <c r="P141"/>
  <c r="AH141"/>
  <c r="P145"/>
  <c r="AH145"/>
  <c r="P149"/>
  <c r="AH149"/>
  <c r="P153"/>
  <c r="AH153"/>
  <c r="P157"/>
  <c r="AH157"/>
  <c r="P161"/>
  <c r="AH161"/>
  <c r="P165"/>
  <c r="AH165"/>
  <c r="P169"/>
  <c r="AH169"/>
  <c r="P173"/>
  <c r="AH173"/>
  <c r="P177"/>
  <c r="AH177"/>
  <c r="P181"/>
  <c r="AH181"/>
  <c r="P185"/>
  <c r="AH185"/>
  <c r="P189"/>
  <c r="AH189"/>
  <c r="P193"/>
  <c r="AH193"/>
  <c r="P197"/>
  <c r="AH197"/>
  <c r="P201"/>
  <c r="AH201"/>
  <c r="P205"/>
  <c r="AH205"/>
  <c r="P209"/>
  <c r="AH209"/>
  <c r="P213"/>
  <c r="AH213"/>
  <c r="P217"/>
  <c r="AH217"/>
  <c r="P221"/>
  <c r="AH221"/>
  <c r="P225"/>
  <c r="AH225"/>
  <c r="P229"/>
  <c r="AH229"/>
  <c r="P233"/>
  <c r="AH233"/>
  <c r="P237"/>
  <c r="AH237"/>
  <c r="P241"/>
  <c r="AH241"/>
  <c r="P245"/>
  <c r="AH245"/>
  <c r="P249"/>
  <c r="AH249"/>
  <c r="P253"/>
  <c r="AN253" s="1"/>
  <c r="AH253"/>
  <c r="P257"/>
  <c r="AH257"/>
  <c r="P261"/>
  <c r="AN261" s="1"/>
  <c r="AH261"/>
  <c r="P265"/>
  <c r="AH265"/>
  <c r="P269"/>
  <c r="AN269" s="1"/>
  <c r="AH269"/>
  <c r="P273"/>
  <c r="AH273"/>
  <c r="P277"/>
  <c r="AN277" s="1"/>
  <c r="AH277"/>
  <c r="P282"/>
  <c r="AH282"/>
  <c r="P286"/>
  <c r="AN286" s="1"/>
  <c r="AH286"/>
  <c r="P331"/>
  <c r="AH331"/>
  <c r="P335"/>
  <c r="AN335" s="1"/>
  <c r="AH335"/>
  <c r="P339"/>
  <c r="AH339"/>
  <c r="P344"/>
  <c r="AN344" s="1"/>
  <c r="AH344"/>
  <c r="P348"/>
  <c r="AH348"/>
  <c r="P352"/>
  <c r="AN352" s="1"/>
  <c r="AH352"/>
  <c r="P378"/>
  <c r="AH378"/>
  <c r="P465"/>
  <c r="AN465" s="1"/>
  <c r="AH465"/>
  <c r="P469"/>
  <c r="AH469"/>
  <c r="P292"/>
  <c r="AN292" s="1"/>
  <c r="AH292"/>
  <c r="P296"/>
  <c r="AH296"/>
  <c r="P139"/>
  <c r="AH139"/>
  <c r="P142"/>
  <c r="AH142"/>
  <c r="P140"/>
  <c r="AN140" s="1"/>
  <c r="AH140"/>
  <c r="P144"/>
  <c r="AH144"/>
  <c r="P148"/>
  <c r="AN148" s="1"/>
  <c r="AH148"/>
  <c r="P152"/>
  <c r="AH152"/>
  <c r="P156"/>
  <c r="AH156"/>
  <c r="P160"/>
  <c r="AH160"/>
  <c r="P164"/>
  <c r="AN164" s="1"/>
  <c r="AH164"/>
  <c r="P168"/>
  <c r="AH168"/>
  <c r="P172"/>
  <c r="AN172" s="1"/>
  <c r="AH172"/>
  <c r="P176"/>
  <c r="AH176"/>
  <c r="P180"/>
  <c r="AN180" s="1"/>
  <c r="AH180"/>
  <c r="P184"/>
  <c r="AH184"/>
  <c r="P188"/>
  <c r="AN188" s="1"/>
  <c r="AH188"/>
  <c r="P192"/>
  <c r="AH192"/>
  <c r="P196"/>
  <c r="AN196" s="1"/>
  <c r="AH196"/>
  <c r="P200"/>
  <c r="AH200"/>
  <c r="P204"/>
  <c r="AN204" s="1"/>
  <c r="AH204"/>
  <c r="P208"/>
  <c r="AH208"/>
  <c r="P212"/>
  <c r="AN212" s="1"/>
  <c r="AH212"/>
  <c r="P216"/>
  <c r="AH216"/>
  <c r="P220"/>
  <c r="AN220" s="1"/>
  <c r="AH220"/>
  <c r="P224"/>
  <c r="AH224"/>
  <c r="P228"/>
  <c r="AN228" s="1"/>
  <c r="AH228"/>
  <c r="P232"/>
  <c r="AH232"/>
  <c r="P236"/>
  <c r="AN236" s="1"/>
  <c r="AH236"/>
  <c r="P240"/>
  <c r="AH240"/>
  <c r="P244"/>
  <c r="AN244" s="1"/>
  <c r="AH244"/>
  <c r="P248"/>
  <c r="AH248"/>
  <c r="P252"/>
  <c r="AN252" s="1"/>
  <c r="AH252"/>
  <c r="P256"/>
  <c r="AH256"/>
  <c r="P260"/>
  <c r="AN260" s="1"/>
  <c r="AH260"/>
  <c r="P264"/>
  <c r="AH264"/>
  <c r="P268"/>
  <c r="AN268" s="1"/>
  <c r="AH268"/>
  <c r="P272"/>
  <c r="AH272"/>
  <c r="P276"/>
  <c r="AN276" s="1"/>
  <c r="AH276"/>
  <c r="P280"/>
  <c r="AH280"/>
  <c r="P285"/>
  <c r="AN285" s="1"/>
  <c r="AH285"/>
  <c r="P289"/>
  <c r="AH289"/>
  <c r="P334"/>
  <c r="AN334" s="1"/>
  <c r="AH334"/>
  <c r="P338"/>
  <c r="AH338"/>
  <c r="P342"/>
  <c r="AN342" s="1"/>
  <c r="AH342"/>
  <c r="P347"/>
  <c r="AH347"/>
  <c r="P351"/>
  <c r="AN351" s="1"/>
  <c r="AH351"/>
  <c r="P377"/>
  <c r="AH377"/>
  <c r="P464"/>
  <c r="AN464" s="1"/>
  <c r="AH464"/>
  <c r="P468"/>
  <c r="AH468"/>
  <c r="P472"/>
  <c r="AN472" s="1"/>
  <c r="AH472"/>
  <c r="P295"/>
  <c r="AH295"/>
  <c r="AN279" l="1"/>
  <c r="AN271"/>
  <c r="AN263"/>
  <c r="AN255"/>
  <c r="AN295"/>
  <c r="AN468"/>
  <c r="AN377"/>
  <c r="AN347"/>
  <c r="AN338"/>
  <c r="AN289"/>
  <c r="AN280"/>
  <c r="AN272"/>
  <c r="AN264"/>
  <c r="AN256"/>
  <c r="AN248"/>
  <c r="AN296"/>
  <c r="AN469"/>
  <c r="AN378"/>
  <c r="AN348"/>
  <c r="AN339"/>
  <c r="AN331"/>
  <c r="AN282"/>
  <c r="AN273"/>
  <c r="AN265"/>
  <c r="AN257"/>
  <c r="AN249"/>
  <c r="AN156"/>
  <c r="AN139"/>
  <c r="AN245"/>
  <c r="AN237"/>
  <c r="AN229"/>
  <c r="AN221"/>
  <c r="AN213"/>
  <c r="AN205"/>
  <c r="AN197"/>
  <c r="AN189"/>
  <c r="AN181"/>
  <c r="AN173"/>
  <c r="AN165"/>
  <c r="AN157"/>
  <c r="AN149"/>
  <c r="AN141"/>
  <c r="AN174"/>
  <c r="AN158"/>
  <c r="AN238"/>
  <c r="AN214"/>
  <c r="AN198"/>
  <c r="AN190"/>
  <c r="AN178"/>
  <c r="AN162"/>
  <c r="AN146"/>
  <c r="AN247"/>
  <c r="AN239"/>
  <c r="AN231"/>
  <c r="AN223"/>
  <c r="AN215"/>
  <c r="AN207"/>
  <c r="AN199"/>
  <c r="AN191"/>
  <c r="AN183"/>
  <c r="AN175"/>
  <c r="AN167"/>
  <c r="AN159"/>
  <c r="AN151"/>
  <c r="AN240"/>
  <c r="AN232"/>
  <c r="AN224"/>
  <c r="AN216"/>
  <c r="AN208"/>
  <c r="AN200"/>
  <c r="AN192"/>
  <c r="AN184"/>
  <c r="AN176"/>
  <c r="AN168"/>
  <c r="AN160"/>
  <c r="AN152"/>
  <c r="AN144"/>
  <c r="AN142"/>
  <c r="AN241"/>
  <c r="AN233"/>
  <c r="AN225"/>
  <c r="AN217"/>
  <c r="AN209"/>
  <c r="AN201"/>
  <c r="AN193"/>
  <c r="AN185"/>
  <c r="AN177"/>
  <c r="AN169"/>
  <c r="AN161"/>
  <c r="AN153"/>
  <c r="AN145"/>
  <c r="AN186"/>
  <c r="AN166"/>
  <c r="AN150"/>
  <c r="AN297"/>
  <c r="AN299"/>
  <c r="AN294"/>
  <c r="AN293"/>
  <c r="AN290"/>
  <c r="AN470"/>
  <c r="AN462"/>
  <c r="AN349"/>
  <c r="AN340"/>
  <c r="AN332"/>
  <c r="AN283"/>
  <c r="AN274"/>
  <c r="AN266"/>
  <c r="AN258"/>
  <c r="AN250"/>
  <c r="AN242"/>
  <c r="AN234"/>
  <c r="AN226"/>
  <c r="AN218"/>
  <c r="AN210"/>
  <c r="AN202"/>
  <c r="AN194"/>
  <c r="AN182"/>
  <c r="AN170"/>
  <c r="AN154"/>
  <c r="AN143"/>
  <c r="AN471"/>
  <c r="AN463"/>
  <c r="AN350"/>
  <c r="AN341"/>
  <c r="AN333"/>
  <c r="AN284"/>
  <c r="AN275"/>
  <c r="AN267"/>
  <c r="AN259"/>
  <c r="AN251"/>
  <c r="AN243"/>
  <c r="AN235"/>
  <c r="AN227"/>
  <c r="AN219"/>
  <c r="AN211"/>
  <c r="AN203"/>
  <c r="AN195"/>
  <c r="AN187"/>
  <c r="AN179"/>
  <c r="AN171"/>
  <c r="AN163"/>
  <c r="AN155"/>
  <c r="AN147"/>
  <c r="AN291"/>
  <c r="V343"/>
  <c r="AB281"/>
  <c r="V374"/>
  <c r="AB343"/>
  <c r="AB374"/>
  <c r="V281"/>
  <c r="P343"/>
  <c r="AH281"/>
  <c r="P374"/>
  <c r="P281"/>
  <c r="AH343"/>
  <c r="AH374"/>
  <c r="N488"/>
  <c r="M488"/>
  <c r="L488"/>
  <c r="K488"/>
  <c r="N473"/>
  <c r="M473"/>
  <c r="L473"/>
  <c r="K473"/>
  <c r="N429"/>
  <c r="M429"/>
  <c r="L429"/>
  <c r="K429"/>
  <c r="N403"/>
  <c r="M403"/>
  <c r="L403"/>
  <c r="K403"/>
  <c r="N379"/>
  <c r="M379"/>
  <c r="L379"/>
  <c r="K379"/>
  <c r="N374"/>
  <c r="N355" s="1"/>
  <c r="M374"/>
  <c r="M355" s="1"/>
  <c r="L374"/>
  <c r="L355" s="1"/>
  <c r="K374"/>
  <c r="K355" s="1"/>
  <c r="N353"/>
  <c r="M353"/>
  <c r="L353"/>
  <c r="K353"/>
  <c r="N343"/>
  <c r="M343"/>
  <c r="L343"/>
  <c r="K343"/>
  <c r="N300"/>
  <c r="M300"/>
  <c r="L300"/>
  <c r="K300"/>
  <c r="N281"/>
  <c r="M281"/>
  <c r="L281"/>
  <c r="K281"/>
  <c r="N99"/>
  <c r="M99"/>
  <c r="L99"/>
  <c r="K99"/>
  <c r="N85"/>
  <c r="M85"/>
  <c r="L85"/>
  <c r="K85"/>
  <c r="N49"/>
  <c r="M49"/>
  <c r="L49"/>
  <c r="K49"/>
  <c r="N46"/>
  <c r="M46"/>
  <c r="L46"/>
  <c r="K46"/>
  <c r="N37"/>
  <c r="M37"/>
  <c r="L37"/>
  <c r="K37"/>
  <c r="N34"/>
  <c r="M34"/>
  <c r="L34"/>
  <c r="K34"/>
  <c r="N23"/>
  <c r="M23"/>
  <c r="L23"/>
  <c r="K23"/>
  <c r="N17"/>
  <c r="M17"/>
  <c r="L17"/>
  <c r="K17"/>
  <c r="N7"/>
  <c r="M7"/>
  <c r="L7"/>
  <c r="K7"/>
  <c r="G492"/>
  <c r="G491"/>
  <c r="G490"/>
  <c r="G489"/>
  <c r="G487"/>
  <c r="O487" s="1"/>
  <c r="AM487" s="1"/>
  <c r="G486"/>
  <c r="G485"/>
  <c r="G484"/>
  <c r="O484" s="1"/>
  <c r="AM484" s="1"/>
  <c r="G483"/>
  <c r="G482"/>
  <c r="G481"/>
  <c r="G480"/>
  <c r="G479"/>
  <c r="G478"/>
  <c r="G477"/>
  <c r="G476"/>
  <c r="G475"/>
  <c r="G474"/>
  <c r="G461"/>
  <c r="G460"/>
  <c r="G459"/>
  <c r="G458"/>
  <c r="G457"/>
  <c r="G456"/>
  <c r="G455"/>
  <c r="O455" s="1"/>
  <c r="AM455" s="1"/>
  <c r="G454"/>
  <c r="G453"/>
  <c r="G452"/>
  <c r="G451"/>
  <c r="O451" s="1"/>
  <c r="AM451" s="1"/>
  <c r="G450"/>
  <c r="O450" s="1"/>
  <c r="AM450" s="1"/>
  <c r="G449"/>
  <c r="O449" s="1"/>
  <c r="AM449" s="1"/>
  <c r="G448"/>
  <c r="G447"/>
  <c r="G446"/>
  <c r="U446" s="1"/>
  <c r="G445"/>
  <c r="G444"/>
  <c r="G443"/>
  <c r="G442"/>
  <c r="G441"/>
  <c r="G440"/>
  <c r="G439"/>
  <c r="G438"/>
  <c r="O438" s="1"/>
  <c r="AM438" s="1"/>
  <c r="G437"/>
  <c r="G436"/>
  <c r="G435"/>
  <c r="O435" s="1"/>
  <c r="AM435" s="1"/>
  <c r="G434"/>
  <c r="O434" s="1"/>
  <c r="AM434" s="1"/>
  <c r="G433"/>
  <c r="G432"/>
  <c r="G431"/>
  <c r="G428"/>
  <c r="G430"/>
  <c r="G427"/>
  <c r="O427" s="1"/>
  <c r="AM427" s="1"/>
  <c r="G426"/>
  <c r="G425"/>
  <c r="G424"/>
  <c r="O424" s="1"/>
  <c r="AM424" s="1"/>
  <c r="G423"/>
  <c r="O423" s="1"/>
  <c r="AM423" s="1"/>
  <c r="G422"/>
  <c r="O422" s="1"/>
  <c r="AM422" s="1"/>
  <c r="G421"/>
  <c r="G420"/>
  <c r="G419"/>
  <c r="G418"/>
  <c r="G417"/>
  <c r="O417" s="1"/>
  <c r="AM417" s="1"/>
  <c r="G416"/>
  <c r="G415"/>
  <c r="O415" s="1"/>
  <c r="AM415" s="1"/>
  <c r="G414"/>
  <c r="G413"/>
  <c r="G412"/>
  <c r="G411"/>
  <c r="O411" s="1"/>
  <c r="AM411" s="1"/>
  <c r="G410"/>
  <c r="G409"/>
  <c r="U409" s="1"/>
  <c r="AM409" s="1"/>
  <c r="G408"/>
  <c r="G407"/>
  <c r="G406"/>
  <c r="O406" s="1"/>
  <c r="AM406" s="1"/>
  <c r="G405"/>
  <c r="G404"/>
  <c r="U404" s="1"/>
  <c r="AM404" s="1"/>
  <c r="G402"/>
  <c r="G401"/>
  <c r="G400"/>
  <c r="G399"/>
  <c r="G398"/>
  <c r="G397"/>
  <c r="G396"/>
  <c r="G395"/>
  <c r="G394"/>
  <c r="O394" s="1"/>
  <c r="AM394" s="1"/>
  <c r="G393"/>
  <c r="G392"/>
  <c r="O392" s="1"/>
  <c r="AM392" s="1"/>
  <c r="G391"/>
  <c r="G390"/>
  <c r="G389"/>
  <c r="O389" s="1"/>
  <c r="AM389" s="1"/>
  <c r="G388"/>
  <c r="G387"/>
  <c r="G386"/>
  <c r="G385"/>
  <c r="G384"/>
  <c r="G383"/>
  <c r="G382"/>
  <c r="O382" s="1"/>
  <c r="AM382" s="1"/>
  <c r="G381"/>
  <c r="G380"/>
  <c r="O380" s="1"/>
  <c r="AM380" s="1"/>
  <c r="G373"/>
  <c r="G372"/>
  <c r="G371"/>
  <c r="O371" s="1"/>
  <c r="AM371" s="1"/>
  <c r="G370"/>
  <c r="O370" s="1"/>
  <c r="AM370" s="1"/>
  <c r="G369"/>
  <c r="G368"/>
  <c r="O368" s="1"/>
  <c r="AM368" s="1"/>
  <c r="G367"/>
  <c r="G366"/>
  <c r="G365"/>
  <c r="G364"/>
  <c r="O364" s="1"/>
  <c r="AM364" s="1"/>
  <c r="G363"/>
  <c r="O363" s="1"/>
  <c r="AM363" s="1"/>
  <c r="G362"/>
  <c r="O362" s="1"/>
  <c r="AM362" s="1"/>
  <c r="G361"/>
  <c r="O361" s="1"/>
  <c r="AM361" s="1"/>
  <c r="G360"/>
  <c r="O360" s="1"/>
  <c r="AM360" s="1"/>
  <c r="G359"/>
  <c r="O359" s="1"/>
  <c r="AM359" s="1"/>
  <c r="G358"/>
  <c r="O358" s="1"/>
  <c r="AM358" s="1"/>
  <c r="G357"/>
  <c r="O357" s="1"/>
  <c r="AM357" s="1"/>
  <c r="G356"/>
  <c r="O356" s="1"/>
  <c r="AM356" s="1"/>
  <c r="G354"/>
  <c r="O354" s="1"/>
  <c r="G330"/>
  <c r="G329"/>
  <c r="G328"/>
  <c r="G327"/>
  <c r="G326"/>
  <c r="G325"/>
  <c r="U325" s="1"/>
  <c r="AM325" s="1"/>
  <c r="G324"/>
  <c r="U324" s="1"/>
  <c r="AM324" s="1"/>
  <c r="G323"/>
  <c r="U323" s="1"/>
  <c r="AM323" s="1"/>
  <c r="G322"/>
  <c r="G321"/>
  <c r="G320"/>
  <c r="G319"/>
  <c r="G318"/>
  <c r="G317"/>
  <c r="G316"/>
  <c r="G315"/>
  <c r="G314"/>
  <c r="G313"/>
  <c r="G312"/>
  <c r="G311"/>
  <c r="G310"/>
  <c r="G309"/>
  <c r="G308"/>
  <c r="G307"/>
  <c r="G306"/>
  <c r="O306" s="1"/>
  <c r="G305"/>
  <c r="G304"/>
  <c r="G303"/>
  <c r="G302"/>
  <c r="G301"/>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8"/>
  <c r="G97"/>
  <c r="G96"/>
  <c r="G95"/>
  <c r="G94"/>
  <c r="G93"/>
  <c r="G92"/>
  <c r="G91"/>
  <c r="U91" s="1"/>
  <c r="AM91" s="1"/>
  <c r="G90"/>
  <c r="G89"/>
  <c r="G88"/>
  <c r="G87"/>
  <c r="U87" s="1"/>
  <c r="G86"/>
  <c r="G83"/>
  <c r="O83" s="1"/>
  <c r="AM83" s="1"/>
  <c r="G82"/>
  <c r="U82" s="1"/>
  <c r="AM82" s="1"/>
  <c r="G81"/>
  <c r="O81" s="1"/>
  <c r="AM81" s="1"/>
  <c r="G80"/>
  <c r="G79"/>
  <c r="G78"/>
  <c r="O78" s="1"/>
  <c r="AM78" s="1"/>
  <c r="G77"/>
  <c r="G76"/>
  <c r="O76" s="1"/>
  <c r="AM76" s="1"/>
  <c r="G75"/>
  <c r="G74"/>
  <c r="G73"/>
  <c r="G72"/>
  <c r="G71"/>
  <c r="G70"/>
  <c r="G69"/>
  <c r="G68"/>
  <c r="G67"/>
  <c r="G66"/>
  <c r="G65"/>
  <c r="G64"/>
  <c r="G63"/>
  <c r="G62"/>
  <c r="O62" s="1"/>
  <c r="AM62" s="1"/>
  <c r="G61"/>
  <c r="G60"/>
  <c r="G59"/>
  <c r="G58"/>
  <c r="G57"/>
  <c r="G56"/>
  <c r="G55"/>
  <c r="G54"/>
  <c r="G53"/>
  <c r="G52"/>
  <c r="G51"/>
  <c r="O51" s="1"/>
  <c r="AM51" s="1"/>
  <c r="G50"/>
  <c r="G48"/>
  <c r="O48" s="1"/>
  <c r="AM48" s="1"/>
  <c r="G47"/>
  <c r="G45"/>
  <c r="G44"/>
  <c r="G43"/>
  <c r="G42"/>
  <c r="G41"/>
  <c r="G40"/>
  <c r="G39"/>
  <c r="G38"/>
  <c r="G36"/>
  <c r="G35"/>
  <c r="G33"/>
  <c r="G32"/>
  <c r="G31"/>
  <c r="U31" s="1"/>
  <c r="G30"/>
  <c r="G29"/>
  <c r="G28"/>
  <c r="G27"/>
  <c r="G26"/>
  <c r="G25"/>
  <c r="G24"/>
  <c r="G18"/>
  <c r="U18" s="1"/>
  <c r="G16"/>
  <c r="O16" s="1"/>
  <c r="AM16" s="1"/>
  <c r="G15"/>
  <c r="G14"/>
  <c r="G13"/>
  <c r="G12"/>
  <c r="G11"/>
  <c r="G10"/>
  <c r="G8"/>
  <c r="G9"/>
  <c r="AM355" l="1"/>
  <c r="AM473"/>
  <c r="U17"/>
  <c r="AM18"/>
  <c r="AM17" s="1"/>
  <c r="U23"/>
  <c r="AM31"/>
  <c r="AM23" s="1"/>
  <c r="O353"/>
  <c r="AM354"/>
  <c r="AM353" s="1"/>
  <c r="U85"/>
  <c r="AM87"/>
  <c r="AM85" s="1"/>
  <c r="O300"/>
  <c r="AM306"/>
  <c r="AM300" s="1"/>
  <c r="U429"/>
  <c r="AM446"/>
  <c r="AM429" s="1"/>
  <c r="U300"/>
  <c r="O393"/>
  <c r="AG393"/>
  <c r="AG379" s="1"/>
  <c r="AG493" s="1"/>
  <c r="O10"/>
  <c r="U10"/>
  <c r="U7" s="1"/>
  <c r="O47"/>
  <c r="U47"/>
  <c r="U46" s="1"/>
  <c r="O387"/>
  <c r="U387"/>
  <c r="O490"/>
  <c r="U490"/>
  <c r="U488" s="1"/>
  <c r="O79"/>
  <c r="U79"/>
  <c r="U49" s="1"/>
  <c r="O384"/>
  <c r="U384"/>
  <c r="O428"/>
  <c r="U428"/>
  <c r="U403" s="1"/>
  <c r="O355"/>
  <c r="O473"/>
  <c r="O429"/>
  <c r="N493"/>
  <c r="V26"/>
  <c r="AB26"/>
  <c r="V44"/>
  <c r="AB44"/>
  <c r="V66"/>
  <c r="AB66"/>
  <c r="V78"/>
  <c r="AB78"/>
  <c r="V92"/>
  <c r="AB92"/>
  <c r="V101"/>
  <c r="AB101"/>
  <c r="V105"/>
  <c r="AB105"/>
  <c r="V109"/>
  <c r="AB109"/>
  <c r="V113"/>
  <c r="AB113"/>
  <c r="V117"/>
  <c r="AB117"/>
  <c r="V121"/>
  <c r="AB121"/>
  <c r="V125"/>
  <c r="AB125"/>
  <c r="V129"/>
  <c r="AB129"/>
  <c r="V133"/>
  <c r="AB133"/>
  <c r="V137"/>
  <c r="AB137"/>
  <c r="V303"/>
  <c r="AB303"/>
  <c r="V307"/>
  <c r="AB307"/>
  <c r="V311"/>
  <c r="AB311"/>
  <c r="V315"/>
  <c r="AB315"/>
  <c r="V319"/>
  <c r="AB319"/>
  <c r="V323"/>
  <c r="AB323"/>
  <c r="V327"/>
  <c r="AB327"/>
  <c r="V354"/>
  <c r="V353" s="1"/>
  <c r="AB354"/>
  <c r="AB353" s="1"/>
  <c r="V359"/>
  <c r="AB359"/>
  <c r="V363"/>
  <c r="AB363"/>
  <c r="V367"/>
  <c r="AB367"/>
  <c r="V371"/>
  <c r="AB371"/>
  <c r="V381"/>
  <c r="AB381"/>
  <c r="V385"/>
  <c r="AB385"/>
  <c r="V389"/>
  <c r="AB389"/>
  <c r="V393"/>
  <c r="AB393"/>
  <c r="V397"/>
  <c r="AB397"/>
  <c r="V401"/>
  <c r="AB401"/>
  <c r="V406"/>
  <c r="AB406"/>
  <c r="V410"/>
  <c r="AB410"/>
  <c r="V414"/>
  <c r="AB414"/>
  <c r="V418"/>
  <c r="AB418"/>
  <c r="V422"/>
  <c r="AB422"/>
  <c r="V426"/>
  <c r="AB426"/>
  <c r="V431"/>
  <c r="AB431"/>
  <c r="V435"/>
  <c r="AB435"/>
  <c r="V439"/>
  <c r="AB439"/>
  <c r="V443"/>
  <c r="AB443"/>
  <c r="V447"/>
  <c r="AB447"/>
  <c r="V451"/>
  <c r="AB451"/>
  <c r="V455"/>
  <c r="AB455"/>
  <c r="V459"/>
  <c r="AB459"/>
  <c r="V475"/>
  <c r="AB475"/>
  <c r="V479"/>
  <c r="AB479"/>
  <c r="V483"/>
  <c r="AB483"/>
  <c r="V487"/>
  <c r="AB487"/>
  <c r="V492"/>
  <c r="AB492"/>
  <c r="V12"/>
  <c r="AB12"/>
  <c r="V35"/>
  <c r="AB35"/>
  <c r="V50"/>
  <c r="AB50"/>
  <c r="V62"/>
  <c r="AB62"/>
  <c r="V82"/>
  <c r="AB82"/>
  <c r="V15"/>
  <c r="AB15"/>
  <c r="V33"/>
  <c r="AB33"/>
  <c r="V48"/>
  <c r="AB48"/>
  <c r="V65"/>
  <c r="AB65"/>
  <c r="V77"/>
  <c r="AB77"/>
  <c r="V91"/>
  <c r="AB91"/>
  <c r="V108"/>
  <c r="AB108"/>
  <c r="V124"/>
  <c r="AB124"/>
  <c r="V132"/>
  <c r="AB132"/>
  <c r="V136"/>
  <c r="AB136"/>
  <c r="V306"/>
  <c r="AB306"/>
  <c r="V314"/>
  <c r="AB314"/>
  <c r="V318"/>
  <c r="AB318"/>
  <c r="V322"/>
  <c r="AB322"/>
  <c r="V326"/>
  <c r="AB326"/>
  <c r="V330"/>
  <c r="AB330"/>
  <c r="V358"/>
  <c r="AB358"/>
  <c r="V362"/>
  <c r="AB362"/>
  <c r="V366"/>
  <c r="AB366"/>
  <c r="V370"/>
  <c r="AB370"/>
  <c r="V380"/>
  <c r="AB380"/>
  <c r="V384"/>
  <c r="AB384"/>
  <c r="V388"/>
  <c r="AB388"/>
  <c r="V392"/>
  <c r="AB392"/>
  <c r="V396"/>
  <c r="AB396"/>
  <c r="V400"/>
  <c r="AB400"/>
  <c r="V405"/>
  <c r="AB405"/>
  <c r="V409"/>
  <c r="AB409"/>
  <c r="V413"/>
  <c r="AB413"/>
  <c r="V417"/>
  <c r="AB417"/>
  <c r="V421"/>
  <c r="AB421"/>
  <c r="V425"/>
  <c r="AB425"/>
  <c r="V428"/>
  <c r="AB428"/>
  <c r="V434"/>
  <c r="AB434"/>
  <c r="V438"/>
  <c r="AB438"/>
  <c r="V442"/>
  <c r="AB442"/>
  <c r="V446"/>
  <c r="AB446"/>
  <c r="V450"/>
  <c r="AB450"/>
  <c r="V454"/>
  <c r="AB454"/>
  <c r="V458"/>
  <c r="AB458"/>
  <c r="V474"/>
  <c r="AB474"/>
  <c r="V478"/>
  <c r="AB478"/>
  <c r="V482"/>
  <c r="AB482"/>
  <c r="V486"/>
  <c r="AB486"/>
  <c r="V491"/>
  <c r="AB491"/>
  <c r="V9"/>
  <c r="AB9"/>
  <c r="V30"/>
  <c r="AB30"/>
  <c r="V54"/>
  <c r="AB54"/>
  <c r="V74"/>
  <c r="AB74"/>
  <c r="V96"/>
  <c r="AB96"/>
  <c r="V25"/>
  <c r="AB25"/>
  <c r="V43"/>
  <c r="AB43"/>
  <c r="V57"/>
  <c r="AB57"/>
  <c r="V69"/>
  <c r="AB69"/>
  <c r="V87"/>
  <c r="AB87"/>
  <c r="V100"/>
  <c r="AB100"/>
  <c r="V116"/>
  <c r="AB116"/>
  <c r="V302"/>
  <c r="AB302"/>
  <c r="V10"/>
  <c r="AB10"/>
  <c r="V24"/>
  <c r="AB24"/>
  <c r="V32"/>
  <c r="AB32"/>
  <c r="V47"/>
  <c r="AB47"/>
  <c r="V56"/>
  <c r="AB56"/>
  <c r="V64"/>
  <c r="AB64"/>
  <c r="V76"/>
  <c r="AB76"/>
  <c r="V86"/>
  <c r="AB86"/>
  <c r="V98"/>
  <c r="AB98"/>
  <c r="V111"/>
  <c r="AB111"/>
  <c r="V119"/>
  <c r="AB119"/>
  <c r="V131"/>
  <c r="AB131"/>
  <c r="V301"/>
  <c r="AB301"/>
  <c r="V309"/>
  <c r="AB309"/>
  <c r="V321"/>
  <c r="AB321"/>
  <c r="V329"/>
  <c r="AB329"/>
  <c r="V369"/>
  <c r="AB369"/>
  <c r="V383"/>
  <c r="AB383"/>
  <c r="V391"/>
  <c r="AB391"/>
  <c r="V399"/>
  <c r="AB399"/>
  <c r="V404"/>
  <c r="AB404"/>
  <c r="V408"/>
  <c r="AB408"/>
  <c r="V416"/>
  <c r="AB416"/>
  <c r="V420"/>
  <c r="AB420"/>
  <c r="V424"/>
  <c r="AB424"/>
  <c r="V430"/>
  <c r="AB430"/>
  <c r="V433"/>
  <c r="AB433"/>
  <c r="V437"/>
  <c r="AB437"/>
  <c r="V441"/>
  <c r="AB441"/>
  <c r="V445"/>
  <c r="AB445"/>
  <c r="V449"/>
  <c r="AB449"/>
  <c r="V453"/>
  <c r="AB453"/>
  <c r="V457"/>
  <c r="AB457"/>
  <c r="V461"/>
  <c r="AB461"/>
  <c r="V477"/>
  <c r="AB477"/>
  <c r="V481"/>
  <c r="AB481"/>
  <c r="V485"/>
  <c r="AB485"/>
  <c r="V490"/>
  <c r="AB490"/>
  <c r="V16"/>
  <c r="AB16"/>
  <c r="V40"/>
  <c r="AB40"/>
  <c r="V58"/>
  <c r="AB58"/>
  <c r="V70"/>
  <c r="AB70"/>
  <c r="V88"/>
  <c r="AB88"/>
  <c r="V11"/>
  <c r="AB11"/>
  <c r="V29"/>
  <c r="AB29"/>
  <c r="V39"/>
  <c r="AB39"/>
  <c r="V53"/>
  <c r="AB53"/>
  <c r="V61"/>
  <c r="AB61"/>
  <c r="V73"/>
  <c r="AB73"/>
  <c r="V81"/>
  <c r="AB81"/>
  <c r="V95"/>
  <c r="AB95"/>
  <c r="V104"/>
  <c r="AB104"/>
  <c r="V112"/>
  <c r="AB112"/>
  <c r="V120"/>
  <c r="AB120"/>
  <c r="V128"/>
  <c r="AB128"/>
  <c r="V310"/>
  <c r="AB310"/>
  <c r="V14"/>
  <c r="AB14"/>
  <c r="V28"/>
  <c r="AB28"/>
  <c r="V38"/>
  <c r="AB38"/>
  <c r="V42"/>
  <c r="AB42"/>
  <c r="V52"/>
  <c r="AB52"/>
  <c r="V60"/>
  <c r="AB60"/>
  <c r="V68"/>
  <c r="AB68"/>
  <c r="V72"/>
  <c r="AB72"/>
  <c r="V80"/>
  <c r="AB80"/>
  <c r="V90"/>
  <c r="AB90"/>
  <c r="V94"/>
  <c r="AB94"/>
  <c r="V103"/>
  <c r="AB103"/>
  <c r="V107"/>
  <c r="AB107"/>
  <c r="V115"/>
  <c r="AB115"/>
  <c r="V123"/>
  <c r="AB123"/>
  <c r="V127"/>
  <c r="AB127"/>
  <c r="V135"/>
  <c r="AB135"/>
  <c r="V305"/>
  <c r="AB305"/>
  <c r="V313"/>
  <c r="AB313"/>
  <c r="V317"/>
  <c r="AB317"/>
  <c r="V325"/>
  <c r="AB325"/>
  <c r="V357"/>
  <c r="AB357"/>
  <c r="V361"/>
  <c r="AB361"/>
  <c r="V365"/>
  <c r="AB365"/>
  <c r="V373"/>
  <c r="AB373"/>
  <c r="V387"/>
  <c r="AB387"/>
  <c r="V395"/>
  <c r="AB395"/>
  <c r="V412"/>
  <c r="AB412"/>
  <c r="V8"/>
  <c r="AB8"/>
  <c r="V13"/>
  <c r="AB13"/>
  <c r="V18"/>
  <c r="V17" s="1"/>
  <c r="AB18"/>
  <c r="AB17" s="1"/>
  <c r="V27"/>
  <c r="AB27"/>
  <c r="V31"/>
  <c r="AB31"/>
  <c r="V36"/>
  <c r="AB36"/>
  <c r="V41"/>
  <c r="AB41"/>
  <c r="V45"/>
  <c r="AB45"/>
  <c r="V51"/>
  <c r="AB51"/>
  <c r="V55"/>
  <c r="AB55"/>
  <c r="V59"/>
  <c r="AB59"/>
  <c r="V63"/>
  <c r="AB63"/>
  <c r="V67"/>
  <c r="AB67"/>
  <c r="V71"/>
  <c r="AB71"/>
  <c r="V75"/>
  <c r="AB75"/>
  <c r="V79"/>
  <c r="AB79"/>
  <c r="V83"/>
  <c r="AB83"/>
  <c r="V89"/>
  <c r="AB89"/>
  <c r="V93"/>
  <c r="AB93"/>
  <c r="V97"/>
  <c r="AB97"/>
  <c r="V102"/>
  <c r="AB102"/>
  <c r="V106"/>
  <c r="AB106"/>
  <c r="V110"/>
  <c r="AB110"/>
  <c r="V114"/>
  <c r="AB114"/>
  <c r="V118"/>
  <c r="AB118"/>
  <c r="V122"/>
  <c r="AB122"/>
  <c r="V126"/>
  <c r="AB126"/>
  <c r="V130"/>
  <c r="AB130"/>
  <c r="V134"/>
  <c r="AB134"/>
  <c r="V138"/>
  <c r="AB138"/>
  <c r="V304"/>
  <c r="AB304"/>
  <c r="V308"/>
  <c r="AB308"/>
  <c r="V312"/>
  <c r="AB312"/>
  <c r="V316"/>
  <c r="AB316"/>
  <c r="V320"/>
  <c r="AB320"/>
  <c r="V324"/>
  <c r="AB324"/>
  <c r="V328"/>
  <c r="AB328"/>
  <c r="V356"/>
  <c r="AB356"/>
  <c r="V360"/>
  <c r="AB360"/>
  <c r="V364"/>
  <c r="AB364"/>
  <c r="V368"/>
  <c r="AB368"/>
  <c r="V372"/>
  <c r="AB372"/>
  <c r="V382"/>
  <c r="AB382"/>
  <c r="V386"/>
  <c r="AB386"/>
  <c r="V390"/>
  <c r="AB390"/>
  <c r="V394"/>
  <c r="AB394"/>
  <c r="V398"/>
  <c r="AB398"/>
  <c r="V402"/>
  <c r="AB402"/>
  <c r="V407"/>
  <c r="AB407"/>
  <c r="V411"/>
  <c r="AB411"/>
  <c r="V415"/>
  <c r="AB415"/>
  <c r="V419"/>
  <c r="AB419"/>
  <c r="V423"/>
  <c r="AB423"/>
  <c r="V427"/>
  <c r="AB427"/>
  <c r="V432"/>
  <c r="AB432"/>
  <c r="V436"/>
  <c r="AB436"/>
  <c r="V440"/>
  <c r="AB440"/>
  <c r="V444"/>
  <c r="AB444"/>
  <c r="V448"/>
  <c r="AB448"/>
  <c r="V452"/>
  <c r="AB452"/>
  <c r="V456"/>
  <c r="AB456"/>
  <c r="V460"/>
  <c r="AB460"/>
  <c r="V476"/>
  <c r="AB476"/>
  <c r="V480"/>
  <c r="AB480"/>
  <c r="V484"/>
  <c r="AB484"/>
  <c r="V489"/>
  <c r="AB489"/>
  <c r="AN281"/>
  <c r="M493"/>
  <c r="AN374"/>
  <c r="AN343"/>
  <c r="P16"/>
  <c r="AH16"/>
  <c r="P40"/>
  <c r="AH40"/>
  <c r="P15"/>
  <c r="AH15"/>
  <c r="P33"/>
  <c r="AH33"/>
  <c r="P48"/>
  <c r="AH48"/>
  <c r="P65"/>
  <c r="AH65"/>
  <c r="P14"/>
  <c r="AH14"/>
  <c r="P28"/>
  <c r="AH28"/>
  <c r="P38"/>
  <c r="AH38"/>
  <c r="P47"/>
  <c r="AH47"/>
  <c r="P60"/>
  <c r="AH60"/>
  <c r="P64"/>
  <c r="AH64"/>
  <c r="P72"/>
  <c r="AH72"/>
  <c r="P76"/>
  <c r="AH76"/>
  <c r="P86"/>
  <c r="AH86"/>
  <c r="P90"/>
  <c r="AH90"/>
  <c r="P94"/>
  <c r="AH94"/>
  <c r="P98"/>
  <c r="AH98"/>
  <c r="P103"/>
  <c r="AH103"/>
  <c r="P107"/>
  <c r="AH107"/>
  <c r="P111"/>
  <c r="AH111"/>
  <c r="P115"/>
  <c r="AH115"/>
  <c r="P119"/>
  <c r="AH119"/>
  <c r="P123"/>
  <c r="AH123"/>
  <c r="P127"/>
  <c r="AH127"/>
  <c r="P131"/>
  <c r="AH131"/>
  <c r="P135"/>
  <c r="AH135"/>
  <c r="P301"/>
  <c r="AH301"/>
  <c r="P305"/>
  <c r="AH305"/>
  <c r="P309"/>
  <c r="AH309"/>
  <c r="P313"/>
  <c r="AH313"/>
  <c r="P317"/>
  <c r="AH317"/>
  <c r="P321"/>
  <c r="AH321"/>
  <c r="P325"/>
  <c r="AH325"/>
  <c r="P329"/>
  <c r="AH329"/>
  <c r="P357"/>
  <c r="AH357"/>
  <c r="P361"/>
  <c r="AH361"/>
  <c r="P365"/>
  <c r="AH365"/>
  <c r="P369"/>
  <c r="AH369"/>
  <c r="P373"/>
  <c r="AH373"/>
  <c r="P383"/>
  <c r="AH383"/>
  <c r="P387"/>
  <c r="AH387"/>
  <c r="P391"/>
  <c r="AH391"/>
  <c r="P395"/>
  <c r="AH395"/>
  <c r="P399"/>
  <c r="AH399"/>
  <c r="P404"/>
  <c r="AH404"/>
  <c r="P408"/>
  <c r="AH408"/>
  <c r="P412"/>
  <c r="AH412"/>
  <c r="P416"/>
  <c r="AH416"/>
  <c r="P420"/>
  <c r="AH420"/>
  <c r="P424"/>
  <c r="AH424"/>
  <c r="P430"/>
  <c r="AH430"/>
  <c r="P433"/>
  <c r="AH433"/>
  <c r="P437"/>
  <c r="AH437"/>
  <c r="P441"/>
  <c r="AH441"/>
  <c r="P445"/>
  <c r="AH445"/>
  <c r="P449"/>
  <c r="AH449"/>
  <c r="P453"/>
  <c r="AH453"/>
  <c r="P457"/>
  <c r="AH457"/>
  <c r="P461"/>
  <c r="AH461"/>
  <c r="P477"/>
  <c r="AH477"/>
  <c r="P481"/>
  <c r="AH481"/>
  <c r="P485"/>
  <c r="AH485"/>
  <c r="P490"/>
  <c r="AH490"/>
  <c r="P9"/>
  <c r="AH9"/>
  <c r="P26"/>
  <c r="AH26"/>
  <c r="P11"/>
  <c r="AH11"/>
  <c r="P29"/>
  <c r="AH29"/>
  <c r="P43"/>
  <c r="AH43"/>
  <c r="P57"/>
  <c r="AH57"/>
  <c r="P69"/>
  <c r="AH69"/>
  <c r="P10"/>
  <c r="AH10"/>
  <c r="P24"/>
  <c r="AH24"/>
  <c r="P32"/>
  <c r="AH32"/>
  <c r="P42"/>
  <c r="AH42"/>
  <c r="P52"/>
  <c r="AH52"/>
  <c r="P56"/>
  <c r="AH56"/>
  <c r="P68"/>
  <c r="AH68"/>
  <c r="P80"/>
  <c r="AH80"/>
  <c r="P8"/>
  <c r="AH8"/>
  <c r="P13"/>
  <c r="AH13"/>
  <c r="P18"/>
  <c r="AH18"/>
  <c r="AH17" s="1"/>
  <c r="P27"/>
  <c r="AH27"/>
  <c r="P31"/>
  <c r="AH31"/>
  <c r="P36"/>
  <c r="AH36"/>
  <c r="P41"/>
  <c r="AH41"/>
  <c r="P45"/>
  <c r="AH45"/>
  <c r="P51"/>
  <c r="AH51"/>
  <c r="P55"/>
  <c r="AH55"/>
  <c r="P59"/>
  <c r="AH59"/>
  <c r="P63"/>
  <c r="AH63"/>
  <c r="P67"/>
  <c r="AH67"/>
  <c r="P71"/>
  <c r="AH71"/>
  <c r="P75"/>
  <c r="AH75"/>
  <c r="P79"/>
  <c r="AH79"/>
  <c r="P83"/>
  <c r="AH83"/>
  <c r="P89"/>
  <c r="AH89"/>
  <c r="P93"/>
  <c r="AH93"/>
  <c r="P97"/>
  <c r="AH97"/>
  <c r="P102"/>
  <c r="AH102"/>
  <c r="P106"/>
  <c r="AH106"/>
  <c r="P110"/>
  <c r="AH110"/>
  <c r="P114"/>
  <c r="AH114"/>
  <c r="P118"/>
  <c r="AH118"/>
  <c r="P122"/>
  <c r="AH122"/>
  <c r="P126"/>
  <c r="AH126"/>
  <c r="P130"/>
  <c r="AH130"/>
  <c r="P134"/>
  <c r="AH134"/>
  <c r="P138"/>
  <c r="AH138"/>
  <c r="P304"/>
  <c r="AH304"/>
  <c r="P308"/>
  <c r="AH308"/>
  <c r="P312"/>
  <c r="AH312"/>
  <c r="P316"/>
  <c r="AH316"/>
  <c r="P320"/>
  <c r="AH320"/>
  <c r="P324"/>
  <c r="AH324"/>
  <c r="P328"/>
  <c r="AH328"/>
  <c r="P356"/>
  <c r="AH356"/>
  <c r="P360"/>
  <c r="AH360"/>
  <c r="P364"/>
  <c r="AH364"/>
  <c r="P368"/>
  <c r="AH368"/>
  <c r="P372"/>
  <c r="AH372"/>
  <c r="P382"/>
  <c r="AH382"/>
  <c r="P386"/>
  <c r="AH386"/>
  <c r="P390"/>
  <c r="AH390"/>
  <c r="P394"/>
  <c r="AH394"/>
  <c r="P398"/>
  <c r="AH398"/>
  <c r="P402"/>
  <c r="AH402"/>
  <c r="P407"/>
  <c r="AH407"/>
  <c r="P411"/>
  <c r="AH411"/>
  <c r="P415"/>
  <c r="AH415"/>
  <c r="P419"/>
  <c r="AH419"/>
  <c r="P423"/>
  <c r="AH423"/>
  <c r="P427"/>
  <c r="AH427"/>
  <c r="P432"/>
  <c r="AH432"/>
  <c r="P436"/>
  <c r="AH436"/>
  <c r="P440"/>
  <c r="AH440"/>
  <c r="P444"/>
  <c r="AH444"/>
  <c r="P448"/>
  <c r="AH448"/>
  <c r="P452"/>
  <c r="AH452"/>
  <c r="P456"/>
  <c r="AH456"/>
  <c r="P460"/>
  <c r="AH460"/>
  <c r="P476"/>
  <c r="AH476"/>
  <c r="P480"/>
  <c r="AH480"/>
  <c r="P484"/>
  <c r="AH484"/>
  <c r="P489"/>
  <c r="AH489"/>
  <c r="P12"/>
  <c r="AH12"/>
  <c r="P30"/>
  <c r="AH30"/>
  <c r="P44"/>
  <c r="AH44"/>
  <c r="P50"/>
  <c r="AH50"/>
  <c r="P54"/>
  <c r="AH54"/>
  <c r="P58"/>
  <c r="AH58"/>
  <c r="P62"/>
  <c r="AH62"/>
  <c r="P66"/>
  <c r="AH66"/>
  <c r="P70"/>
  <c r="AH70"/>
  <c r="P74"/>
  <c r="AH74"/>
  <c r="P78"/>
  <c r="AH78"/>
  <c r="P82"/>
  <c r="AH82"/>
  <c r="P88"/>
  <c r="AH88"/>
  <c r="P92"/>
  <c r="AH92"/>
  <c r="P96"/>
  <c r="AH96"/>
  <c r="P101"/>
  <c r="AH101"/>
  <c r="P105"/>
  <c r="AH105"/>
  <c r="P109"/>
  <c r="AH109"/>
  <c r="P113"/>
  <c r="AH113"/>
  <c r="P117"/>
  <c r="AH117"/>
  <c r="P121"/>
  <c r="AH121"/>
  <c r="P125"/>
  <c r="AH125"/>
  <c r="P129"/>
  <c r="AH129"/>
  <c r="P133"/>
  <c r="AH133"/>
  <c r="P137"/>
  <c r="AH137"/>
  <c r="P303"/>
  <c r="AH303"/>
  <c r="P307"/>
  <c r="AH307"/>
  <c r="P311"/>
  <c r="AH311"/>
  <c r="P315"/>
  <c r="AH315"/>
  <c r="P319"/>
  <c r="AH319"/>
  <c r="P323"/>
  <c r="AH323"/>
  <c r="P327"/>
  <c r="AH327"/>
  <c r="P354"/>
  <c r="AH354"/>
  <c r="AH353" s="1"/>
  <c r="P359"/>
  <c r="AH359"/>
  <c r="P363"/>
  <c r="AH363"/>
  <c r="P367"/>
  <c r="AH367"/>
  <c r="P371"/>
  <c r="AH371"/>
  <c r="P381"/>
  <c r="AH381"/>
  <c r="P385"/>
  <c r="AH385"/>
  <c r="P389"/>
  <c r="AH389"/>
  <c r="P393"/>
  <c r="AH393"/>
  <c r="P397"/>
  <c r="AH397"/>
  <c r="P401"/>
  <c r="AH401"/>
  <c r="P406"/>
  <c r="AH406"/>
  <c r="P410"/>
  <c r="AH410"/>
  <c r="P414"/>
  <c r="AH414"/>
  <c r="P418"/>
  <c r="AH418"/>
  <c r="P422"/>
  <c r="AH422"/>
  <c r="P426"/>
  <c r="AH426"/>
  <c r="P431"/>
  <c r="AH431"/>
  <c r="P435"/>
  <c r="AH435"/>
  <c r="P439"/>
  <c r="AH439"/>
  <c r="P443"/>
  <c r="AH443"/>
  <c r="P447"/>
  <c r="AH447"/>
  <c r="P451"/>
  <c r="AH451"/>
  <c r="P455"/>
  <c r="AH455"/>
  <c r="P459"/>
  <c r="AH459"/>
  <c r="P475"/>
  <c r="AH475"/>
  <c r="P479"/>
  <c r="AH479"/>
  <c r="P483"/>
  <c r="AH483"/>
  <c r="P487"/>
  <c r="AH487"/>
  <c r="P492"/>
  <c r="AH492"/>
  <c r="P35"/>
  <c r="AH35"/>
  <c r="P25"/>
  <c r="AH25"/>
  <c r="P39"/>
  <c r="AH39"/>
  <c r="P53"/>
  <c r="AH53"/>
  <c r="P61"/>
  <c r="AH61"/>
  <c r="P73"/>
  <c r="AH73"/>
  <c r="P77"/>
  <c r="AH77"/>
  <c r="P81"/>
  <c r="AH81"/>
  <c r="P87"/>
  <c r="AH87"/>
  <c r="P91"/>
  <c r="AH91"/>
  <c r="P95"/>
  <c r="AH95"/>
  <c r="P100"/>
  <c r="AH100"/>
  <c r="P104"/>
  <c r="AH104"/>
  <c r="P108"/>
  <c r="AH108"/>
  <c r="P112"/>
  <c r="AH112"/>
  <c r="P116"/>
  <c r="AH116"/>
  <c r="P120"/>
  <c r="AH120"/>
  <c r="P124"/>
  <c r="AH124"/>
  <c r="P128"/>
  <c r="AH128"/>
  <c r="P132"/>
  <c r="AH132"/>
  <c r="P136"/>
  <c r="AH136"/>
  <c r="P302"/>
  <c r="AH302"/>
  <c r="P306"/>
  <c r="AH306"/>
  <c r="P310"/>
  <c r="AH310"/>
  <c r="P314"/>
  <c r="AH314"/>
  <c r="P318"/>
  <c r="AH318"/>
  <c r="P322"/>
  <c r="AH322"/>
  <c r="P326"/>
  <c r="AH326"/>
  <c r="P330"/>
  <c r="AH330"/>
  <c r="P358"/>
  <c r="AH358"/>
  <c r="P362"/>
  <c r="AH362"/>
  <c r="P366"/>
  <c r="AH366"/>
  <c r="P370"/>
  <c r="AH370"/>
  <c r="P380"/>
  <c r="AH380"/>
  <c r="P384"/>
  <c r="AH384"/>
  <c r="P388"/>
  <c r="AH388"/>
  <c r="P392"/>
  <c r="AH392"/>
  <c r="P396"/>
  <c r="AH396"/>
  <c r="P400"/>
  <c r="AH400"/>
  <c r="P405"/>
  <c r="AH405"/>
  <c r="P409"/>
  <c r="AH409"/>
  <c r="P413"/>
  <c r="AH413"/>
  <c r="P417"/>
  <c r="AH417"/>
  <c r="P421"/>
  <c r="AH421"/>
  <c r="P425"/>
  <c r="AH425"/>
  <c r="P428"/>
  <c r="AH428"/>
  <c r="P434"/>
  <c r="AH434"/>
  <c r="P438"/>
  <c r="AH438"/>
  <c r="P442"/>
  <c r="AH442"/>
  <c r="P446"/>
  <c r="AH446"/>
  <c r="P450"/>
  <c r="AH450"/>
  <c r="P454"/>
  <c r="AN454" s="1"/>
  <c r="AH454"/>
  <c r="P458"/>
  <c r="AH458"/>
  <c r="P474"/>
  <c r="AN474" s="1"/>
  <c r="AH474"/>
  <c r="P478"/>
  <c r="AH478"/>
  <c r="P482"/>
  <c r="AN482" s="1"/>
  <c r="AH482"/>
  <c r="P486"/>
  <c r="AH486"/>
  <c r="P491"/>
  <c r="AN491" s="1"/>
  <c r="AH491"/>
  <c r="L493"/>
  <c r="L498" s="1"/>
  <c r="K493"/>
  <c r="K498" s="1"/>
  <c r="AN446" l="1"/>
  <c r="AN438"/>
  <c r="AN428"/>
  <c r="AN421"/>
  <c r="AN413"/>
  <c r="AN405"/>
  <c r="AN396"/>
  <c r="AN388"/>
  <c r="AN380"/>
  <c r="AN366"/>
  <c r="AN358"/>
  <c r="AN326"/>
  <c r="AN318"/>
  <c r="AN132"/>
  <c r="AN116"/>
  <c r="AN108"/>
  <c r="AN73"/>
  <c r="AN53"/>
  <c r="AN25"/>
  <c r="AN492"/>
  <c r="AN483"/>
  <c r="AN475"/>
  <c r="AN455"/>
  <c r="AN447"/>
  <c r="AN439"/>
  <c r="AN431"/>
  <c r="AN422"/>
  <c r="AN414"/>
  <c r="AN406"/>
  <c r="AN397"/>
  <c r="AN389"/>
  <c r="AN381"/>
  <c r="AN367"/>
  <c r="AN359"/>
  <c r="AN327"/>
  <c r="AN319"/>
  <c r="AN311"/>
  <c r="AN303"/>
  <c r="AN133"/>
  <c r="AN125"/>
  <c r="AN117"/>
  <c r="AN109"/>
  <c r="AN101"/>
  <c r="AN74"/>
  <c r="AN58"/>
  <c r="AN30"/>
  <c r="AN310"/>
  <c r="AN302"/>
  <c r="AN124"/>
  <c r="AN100"/>
  <c r="AN81"/>
  <c r="AN92"/>
  <c r="AN82"/>
  <c r="AN66"/>
  <c r="AN50"/>
  <c r="AN489"/>
  <c r="AN480"/>
  <c r="AN460"/>
  <c r="AN452"/>
  <c r="AN444"/>
  <c r="AN436"/>
  <c r="AN427"/>
  <c r="AN419"/>
  <c r="AN411"/>
  <c r="AN402"/>
  <c r="AN394"/>
  <c r="AN386"/>
  <c r="AN372"/>
  <c r="AN364"/>
  <c r="AN356"/>
  <c r="AN324"/>
  <c r="AN316"/>
  <c r="AN308"/>
  <c r="AN138"/>
  <c r="AN130"/>
  <c r="AN122"/>
  <c r="AN114"/>
  <c r="AN106"/>
  <c r="AN97"/>
  <c r="AN89"/>
  <c r="AN79"/>
  <c r="AN71"/>
  <c r="AN63"/>
  <c r="AN55"/>
  <c r="AN45"/>
  <c r="AN36"/>
  <c r="AN27"/>
  <c r="AN13"/>
  <c r="AN80"/>
  <c r="AN56"/>
  <c r="AN42"/>
  <c r="AN24"/>
  <c r="AN69"/>
  <c r="AN43"/>
  <c r="AN11"/>
  <c r="AN9"/>
  <c r="AN485"/>
  <c r="AN477"/>
  <c r="AN457"/>
  <c r="AN449"/>
  <c r="AN441"/>
  <c r="AN433"/>
  <c r="AN424"/>
  <c r="AN416"/>
  <c r="AN408"/>
  <c r="AN399"/>
  <c r="AN391"/>
  <c r="AN383"/>
  <c r="AN369"/>
  <c r="AN361"/>
  <c r="AN329"/>
  <c r="AN321"/>
  <c r="AN313"/>
  <c r="AN305"/>
  <c r="AN135"/>
  <c r="AN127"/>
  <c r="AN119"/>
  <c r="AN111"/>
  <c r="AN103"/>
  <c r="AN94"/>
  <c r="AN86"/>
  <c r="AN72"/>
  <c r="AN60"/>
  <c r="AN38"/>
  <c r="AN14"/>
  <c r="AN48"/>
  <c r="AN15"/>
  <c r="AN16"/>
  <c r="AN91"/>
  <c r="AN486"/>
  <c r="AN478"/>
  <c r="AN458"/>
  <c r="AN450"/>
  <c r="AN442"/>
  <c r="AN434"/>
  <c r="AN425"/>
  <c r="AN417"/>
  <c r="AN409"/>
  <c r="AN400"/>
  <c r="AN392"/>
  <c r="AN384"/>
  <c r="AN370"/>
  <c r="AN362"/>
  <c r="AN330"/>
  <c r="AN322"/>
  <c r="AN314"/>
  <c r="AN306"/>
  <c r="AN136"/>
  <c r="AN120"/>
  <c r="AN104"/>
  <c r="AN95"/>
  <c r="AN87"/>
  <c r="AN77"/>
  <c r="AN61"/>
  <c r="AN39"/>
  <c r="AN35"/>
  <c r="AN487"/>
  <c r="AN479"/>
  <c r="AN459"/>
  <c r="AN451"/>
  <c r="AN443"/>
  <c r="AN435"/>
  <c r="AN426"/>
  <c r="AN418"/>
  <c r="AN410"/>
  <c r="AN401"/>
  <c r="AN385"/>
  <c r="AN371"/>
  <c r="AN363"/>
  <c r="AN354"/>
  <c r="AN323"/>
  <c r="AN315"/>
  <c r="AN307"/>
  <c r="AN137"/>
  <c r="AN129"/>
  <c r="AN121"/>
  <c r="AN113"/>
  <c r="AN105"/>
  <c r="AN96"/>
  <c r="AN88"/>
  <c r="AN78"/>
  <c r="AN70"/>
  <c r="AN62"/>
  <c r="AN54"/>
  <c r="AN44"/>
  <c r="AN12"/>
  <c r="AN484"/>
  <c r="AN476"/>
  <c r="AN456"/>
  <c r="AN448"/>
  <c r="AN440"/>
  <c r="AN432"/>
  <c r="AN423"/>
  <c r="AN415"/>
  <c r="AN407"/>
  <c r="AN398"/>
  <c r="AN390"/>
  <c r="AN382"/>
  <c r="AN368"/>
  <c r="AN360"/>
  <c r="AN328"/>
  <c r="AN320"/>
  <c r="AN312"/>
  <c r="AN304"/>
  <c r="AN93"/>
  <c r="AN83"/>
  <c r="AN75"/>
  <c r="AN67"/>
  <c r="AN59"/>
  <c r="AN51"/>
  <c r="AN41"/>
  <c r="AN31"/>
  <c r="AN18"/>
  <c r="AN8"/>
  <c r="AN68"/>
  <c r="AN52"/>
  <c r="AN32"/>
  <c r="AN10"/>
  <c r="AN57"/>
  <c r="AN29"/>
  <c r="AN26"/>
  <c r="AN490"/>
  <c r="AN481"/>
  <c r="AN461"/>
  <c r="AN453"/>
  <c r="AN445"/>
  <c r="AN437"/>
  <c r="AN430"/>
  <c r="AN420"/>
  <c r="AN412"/>
  <c r="AN404"/>
  <c r="AN395"/>
  <c r="AN387"/>
  <c r="AN373"/>
  <c r="AN365"/>
  <c r="AN357"/>
  <c r="AN325"/>
  <c r="AN317"/>
  <c r="AN309"/>
  <c r="AN301"/>
  <c r="AN131"/>
  <c r="AN115"/>
  <c r="AN98"/>
  <c r="AN90"/>
  <c r="AN76"/>
  <c r="AN64"/>
  <c r="AN47"/>
  <c r="AN28"/>
  <c r="AN65"/>
  <c r="AN33"/>
  <c r="AM393"/>
  <c r="AN393"/>
  <c r="AN126"/>
  <c r="AN118"/>
  <c r="AN102"/>
  <c r="AN123"/>
  <c r="AN107"/>
  <c r="AN128"/>
  <c r="AN112"/>
  <c r="AN134"/>
  <c r="AN110"/>
  <c r="O488"/>
  <c r="AM490"/>
  <c r="AM488" s="1"/>
  <c r="O46"/>
  <c r="AM47"/>
  <c r="AM46" s="1"/>
  <c r="AN40"/>
  <c r="AM384"/>
  <c r="O403"/>
  <c r="AM428"/>
  <c r="AM403" s="1"/>
  <c r="O49"/>
  <c r="AM79"/>
  <c r="AM49" s="1"/>
  <c r="O7"/>
  <c r="AM10"/>
  <c r="AM7" s="1"/>
  <c r="AM387"/>
  <c r="U379"/>
  <c r="U493" s="1"/>
  <c r="O379"/>
  <c r="V488"/>
  <c r="V473"/>
  <c r="V300"/>
  <c r="V34"/>
  <c r="V46"/>
  <c r="AB488"/>
  <c r="AB46"/>
  <c r="M498"/>
  <c r="V7"/>
  <c r="AB7"/>
  <c r="V379"/>
  <c r="V23"/>
  <c r="V49"/>
  <c r="V85"/>
  <c r="V355"/>
  <c r="V429"/>
  <c r="V99"/>
  <c r="V37"/>
  <c r="AB355"/>
  <c r="V403"/>
  <c r="AB37"/>
  <c r="AB403"/>
  <c r="AB300"/>
  <c r="AB49"/>
  <c r="AB429"/>
  <c r="AB85"/>
  <c r="AB23"/>
  <c r="AB99"/>
  <c r="AB473"/>
  <c r="AB379"/>
  <c r="AB34"/>
  <c r="AH355"/>
  <c r="AI498"/>
  <c r="AK498" s="1"/>
  <c r="AH37"/>
  <c r="AH34"/>
  <c r="P49"/>
  <c r="P473"/>
  <c r="P379"/>
  <c r="P355"/>
  <c r="P85"/>
  <c r="P37"/>
  <c r="AH473"/>
  <c r="AH379"/>
  <c r="P99"/>
  <c r="P488"/>
  <c r="AH99"/>
  <c r="AH49"/>
  <c r="AH488"/>
  <c r="AH23"/>
  <c r="AH85"/>
  <c r="P353"/>
  <c r="AN353"/>
  <c r="P17"/>
  <c r="AN17"/>
  <c r="P429"/>
  <c r="P403"/>
  <c r="P300"/>
  <c r="P46"/>
  <c r="P23"/>
  <c r="P7"/>
  <c r="P34"/>
  <c r="AH7"/>
  <c r="AH429"/>
  <c r="AH403"/>
  <c r="AH300"/>
  <c r="AH46"/>
  <c r="O493" l="1"/>
  <c r="O499" s="1"/>
  <c r="AM379"/>
  <c r="AM493" s="1"/>
  <c r="AM499" s="1"/>
  <c r="V493"/>
  <c r="S499" s="1"/>
  <c r="AB493"/>
  <c r="Y499" s="1"/>
  <c r="AN34"/>
  <c r="AN488"/>
  <c r="AN37"/>
  <c r="AN355"/>
  <c r="AN300"/>
  <c r="AN99"/>
  <c r="AN49"/>
  <c r="AN7"/>
  <c r="AN23"/>
  <c r="AN46"/>
  <c r="AN473"/>
  <c r="P493"/>
  <c r="M499" s="1"/>
  <c r="AN85"/>
  <c r="AN429"/>
  <c r="AN379"/>
  <c r="AN403"/>
  <c r="AH493"/>
  <c r="AE499" s="1"/>
  <c r="AN493" l="1"/>
  <c r="AK499" s="1"/>
</calcChain>
</file>

<file path=xl/sharedStrings.xml><?xml version="1.0" encoding="utf-8"?>
<sst xmlns="http://schemas.openxmlformats.org/spreadsheetml/2006/main" count="2694" uniqueCount="1025">
  <si>
    <t>№ группы ВМП</t>
  </si>
  <si>
    <t>Наименование вида высокотехнологичной медицинской помощи</t>
  </si>
  <si>
    <t>Коды по МКБ-10</t>
  </si>
  <si>
    <t>Модель пациента</t>
  </si>
  <si>
    <t>Вид лечения</t>
  </si>
  <si>
    <t>Метод лечения</t>
  </si>
  <si>
    <t>Акушерство и гинекология</t>
  </si>
  <si>
    <t>1.</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</si>
  <si>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биологических, онтогенетических, молекулярно-генетических и иммуногенетических методов коррекции</t>
  </si>
  <si>
    <t>O36.0, O36.1</t>
  </si>
  <si>
    <t>терапевтическое лечение</t>
  </si>
  <si>
    <t>терапия с введением иммуноглобулинов под контролем молекулярных диагностических методик, иммуноферментных, гемостазиологических методов исследования</t>
  </si>
  <si>
    <t>O28.0</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</si>
  <si>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</si>
  <si>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</si>
  <si>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N81, N88.4, N88.1</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</si>
  <si>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</si>
  <si>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хирургическое лечение</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</si>
  <si>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</si>
  <si>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</si>
  <si>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</si>
  <si>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</si>
  <si>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</si>
  <si>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</si>
  <si>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</si>
  <si>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</si>
  <si>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2.</t>
  </si>
  <si>
    <t>Хирургическое органосохраняющее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доступа</t>
  </si>
  <si>
    <t>D26, D27, D25</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</si>
  <si>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</si>
  <si>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Гастроэнтерология</t>
  </si>
  <si>
    <t>3.</t>
  </si>
  <si>
    <t>K50, K51, K90.0</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</si>
  <si>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</si>
  <si>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</si>
  <si>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K73.2, K74.3, K83.0, B18.0, B18.1, B18.2</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</si>
  <si>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</si>
  <si>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</si>
  <si>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</si>
  <si>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</si>
  <si>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</si>
  <si>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t>Гематология</t>
  </si>
  <si>
    <t>4.</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</si>
  <si>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</si>
  <si>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D69.1, D82.0, D69.5, D58, D59</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</si>
  <si>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</si>
  <si>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</si>
  <si>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</si>
  <si>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патология гемостаза, резистентная к стандартной терапии, и (или) с течением, осложненным угрожаемыми геморрагическими явлениями</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</si>
  <si>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</si>
  <si>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</si>
  <si>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патология гемостаза, резистентная к стандартной терапии, и (или) с течением, осложненным тромбозами или тромбоэмболиями</t>
  </si>
  <si>
    <t>комбинированное лечение</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</si>
  <si>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</si>
  <si>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M31.1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</si>
  <si>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</si>
  <si>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</si>
  <si>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</si>
  <si>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</si>
  <si>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</si>
  <si>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E83.0, E83.1, E83.2</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</si>
  <si>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</si>
  <si>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</si>
  <si>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D59, D56, D57.0, D58</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</si>
  <si>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</si>
  <si>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</si>
  <si>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</si>
  <si>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</si>
  <si>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</si>
  <si>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</si>
  <si>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</si>
  <si>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5.</t>
  </si>
  <si>
    <t>Интенсивная терапия, включающая методы экстракорпорального воздействия на кровь у больных с порфириями</t>
  </si>
  <si>
    <t>E80.0, E80.1, E80.2</t>
  </si>
  <si>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</si>
  <si>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</si>
  <si>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t>Детская хирургия в период новорожденности</t>
  </si>
  <si>
    <t>6.</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</si>
  <si>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</si>
  <si>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Q33.0, Q33.2, Q39.0, Q39.1, Q39.2</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</si>
  <si>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</si>
  <si>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</si>
  <si>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прямой эзофаго-эзофаго анастомоз, в том числе этапные операции на пищеводе и желудке, ликвидация трахеопищеводного свища</t>
  </si>
  <si>
    <t>Дерматовенерология</t>
  </si>
  <si>
    <t>7.</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</si>
  <si>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</si>
  <si>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</si>
  <si>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</si>
  <si>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плазмафереза в сочетании с цитостатическими и иммуносупрессивными лекарственными препаратами и синтетическими производными витамина A</t>
  </si>
  <si>
    <t>L40.1, L40.3</t>
  </si>
  <si>
    <t>пустулезные формы псориаза при отсутствии эффективности ранее проводимых методов системного и физиотерапевтического лечения</t>
  </si>
  <si>
    <t>лечение с применением цитостатических и иммуносупрессивных лекарственных препаратов, синтетических производных витамина A в сочетании с применением плазмафереза</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</si>
  <si>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</si>
  <si>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</si>
  <si>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</si>
  <si>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</si>
  <si>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</si>
  <si>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и плазмаферезом</t>
  </si>
  <si>
    <t>L10.0, L10.1, L10.2, L10.4</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</si>
  <si>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</si>
  <si>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</si>
  <si>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</si>
  <si>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</si>
  <si>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</si>
  <si>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тяжелые распространенные формы псориаза, резистентные к другим видам системной терапии</t>
  </si>
  <si>
    <t>поликомпонентная терапия с инициацией или заменой генно-инженерных биологических лекарственных препаратов в сочетании с иммуносупрессивными лекарственными препаратами</t>
  </si>
  <si>
    <t>L40.5, L20</t>
  </si>
  <si>
    <t>тяжелые распространенные формы атопического дерматита и псориаза артропатического, резистентные к другим видам системной терапии</t>
  </si>
  <si>
    <t>поликомпонентная терапия с инициацией или заменой генно-инженерных биологических лекарственных препаратов</t>
  </si>
  <si>
    <t>Комбустиология</t>
  </si>
  <si>
    <t>8.</t>
  </si>
  <si>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</si>
  <si>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t>T20, T21, T22, T23, T24, T25, T27, T29, T30, T31.3, T31.4, T32.3, T32.4, T58, Т59, T75.4</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</si>
  <si>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</si>
  <si>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9.</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</si>
  <si>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</si>
  <si>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T20, T21, T22, T23, T24, T25, T27, T29, T30, T31.3, T31.4, T32.3, T32.4, T58, T59, T75.4</t>
  </si>
  <si>
    <t>Нейрохирургия</t>
  </si>
  <si>
    <t>10.</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</si>
  <si>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</si>
  <si>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C71.0, C71.1, C71.2, C71.3, C71.4, C79.3, D33.0, D43.0</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</si>
  <si>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</si>
  <si>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</si>
  <si>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</si>
  <si>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C71.5, C79.3, D33.0, D43.0</t>
  </si>
  <si>
    <t>удаление опухоли с применением интраоперационной навигации</t>
  </si>
  <si>
    <t>C71.6, C71.7, C79.3, D33.1, D18.0, D43.1</t>
  </si>
  <si>
    <t>C71.6, C79.3, D33.1, D18.0, D43.1</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</si>
  <si>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</si>
  <si>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</si>
  <si>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удаление опухоли с применением интраоперационной флюоресцентной микроскопии и эндоскопии</t>
  </si>
  <si>
    <t>D18.0, Q28.3</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</si>
  <si>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</si>
  <si>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</si>
  <si>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</si>
  <si>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C70.0, C79.3, D32.0, D43.1, Q85</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</si>
  <si>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</si>
  <si>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</si>
  <si>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t>C72.3, D33.3, Q85</t>
  </si>
  <si>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</si>
  <si>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t>удаление опухоли с применением эндоскопической ассистенции</t>
  </si>
  <si>
    <t>C75.3, D35.2 - D35.4, D44.5, Q04.6</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</si>
  <si>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</si>
  <si>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</si>
  <si>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C31</t>
  </si>
  <si>
    <t>злокачественные новообразования придаточных пазух носа, прорастающие в полость черепа</t>
  </si>
  <si>
    <t>C41.0, C43.4, C44.4, C79.4, C79.5, C49.0, D16.4, D48.0</t>
  </si>
  <si>
    <t>злокачественные (первичные и вторичные) и доброкачественные новообразования костей черепа и лицевого скелета, прорастающие в полость черепа</t>
  </si>
  <si>
    <t>C96.6, D76.3, M85.4, M85.5</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</si>
  <si>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</si>
  <si>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</si>
  <si>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D10.6, D21.0, D10.9</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</si>
  <si>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</si>
  <si>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</si>
  <si>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C41.2, C41.4, C70.1, C72.0, C72.1, C72.8, C79.4, C79.5, C90.0, C90.2, D48.0, D16.6, D16.8, D18.0, D32.1, D33.4, D33.7, D36.1, D43.4, Q06.8, M85.5</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</si>
  <si>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</si>
  <si>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</si>
  <si>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Микрохирургические вмешательства при патологии сосудов головного и спинного</t>
  </si>
  <si>
    <t>мозга, внутримозговых и внутрижелудочковых гематомах</t>
  </si>
  <si>
    <t>Q28.2</t>
  </si>
  <si>
    <t>артериовенозная мальформация головного мозга</t>
  </si>
  <si>
    <t>удаление артериовенозных мальформаций</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</si>
  <si>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</si>
  <si>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</si>
  <si>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</si>
  <si>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</si>
  <si>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</si>
  <si>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I65.0 - I65.3, I65.8, I66, I67.8</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</si>
  <si>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</si>
  <si>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</si>
  <si>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</si>
  <si>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M84.8, M85.0, M85.5, Q01, Q67.2, Q67.3, Q75.0, Q75.2, Q75.8, Q87.0, S02.1, S02.2, S02.7 - S02.9, T90.2, T88.8</t>
  </si>
  <si>
    <t>дефекты и деформации свода и основания черепа, лицевого скелета врожденного и приобретенного генеза</t>
  </si>
  <si>
    <t>11.</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</si>
  <si>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</si>
  <si>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</si>
  <si>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</si>
  <si>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</si>
  <si>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12.</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</si>
  <si>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</si>
  <si>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G91, G93.0, Q03</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</si>
  <si>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</si>
  <si>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</si>
  <si>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13.</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</si>
  <si>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</si>
  <si>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ликворошунтирующие операции, в том числе с индивидуальным подбором ликворошунтирующих систем</t>
  </si>
  <si>
    <t>14.</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</si>
  <si>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</si>
  <si>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G95.1, G95.2, G95.8, G95.9, M42, M43, M45, M46, M48, M50, M51, M53, M92, M93, M95, G95.1, G95.2, G95.8, G95.9, Q76.2</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</si>
  <si>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</si>
  <si>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</si>
  <si>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15.</t>
  </si>
  <si>
    <t>эндоваскулярное вмешательство с применением адгезивных клеевых композиций, микроэмболов, микроспиралей и стентов</t>
  </si>
  <si>
    <t>Неонатология</t>
  </si>
  <si>
    <t>16.</t>
  </si>
  <si>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</si>
  <si>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P22, P23, P36, P10.0, P10.1, P10.2, P10.3, P10.4, P10.8, P11.1, P11.5, P52.1, P52.2, P52.4, P52.6, P90, P91.0, P91.2, P91.4, P91.5</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</si>
  <si>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</si>
  <si>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</si>
  <si>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</si>
  <si>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</si>
  <si>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</si>
  <si>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</si>
  <si>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17.</t>
  </si>
  <si>
    <t>Выхаживание новорожденных с массой тела до 1000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</si>
  <si>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P07.0; P07.1; P07.2</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</si>
  <si>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</si>
  <si>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</si>
  <si>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</si>
  <si>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</si>
  <si>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</si>
  <si>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</si>
  <si>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крио- или лазерокоагуляция сетчатки</t>
  </si>
  <si>
    <t>лечение с использованием метода сухой иммерсии</t>
  </si>
  <si>
    <t>Онкология</t>
  </si>
  <si>
    <t>18.</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</si>
  <si>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</si>
  <si>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C00, C01, C02, C04 - C06, C09.0, C09.1, C09.8, C09.9, C10.0, C10.1, C10.2, C10.3, C10.4, C11.0, C11.1, C11.2, C11.3, C11.8, C11.9, C12, C13.0, C13.1, C13.2, C13.8, C13.9, C14.0, C14.2, C15.0, C30.0, C31.0, C31.1, C31.2, C31.3, C31.8, C31.9, C32, C43, C44, C69, C73, C15, C16, C17, C18, C19, C20, C21</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</si>
  <si>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</si>
  <si>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</si>
  <si>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</si>
  <si>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</si>
  <si>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</si>
  <si>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</si>
  <si>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</si>
  <si>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</si>
  <si>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</si>
  <si>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видеоассистированные операции при опухолях головы и шеи</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</si>
  <si>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</si>
  <si>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тиреоидэктомия видеоэндоскопическая</t>
  </si>
  <si>
    <t>тиреоидэктомия видеоассистированная</t>
  </si>
  <si>
    <t>удаление новообразования полости носа с использованием видеоэндоскопических технологий</t>
  </si>
  <si>
    <t>резекция верхней челюсти видеоассистированная</t>
  </si>
  <si>
    <t>C09, C10, C11, C12, C13, C14, C15, C30, C32</t>
  </si>
  <si>
    <t>злокачественные новообразования полости носа, глотки, гортани у функционально неоперабельных больных</t>
  </si>
  <si>
    <t>эндоскопическая лазерная реканализация и устранение дыхательной недостаточности при стенозирующей опухоли гортани</t>
  </si>
  <si>
    <t>C22, C78.7, C24.0</t>
  </si>
  <si>
    <t>первичные и метастатические злокачественные новообразования печени</t>
  </si>
  <si>
    <t>хирургическое или терапевтическое лечение</t>
  </si>
  <si>
    <t>лапароскопическая радиочастотная термоаблация при злокачественных новообразованиях печени</t>
  </si>
  <si>
    <t>внутриартериальная эмболизация (химиоэмболизация) опухолей</t>
  </si>
  <si>
    <t>чрескожная радиочастотная термоаблация опухолей печени под ультразвуковой навигацией и (или) под контролем компьютерной навигации</t>
  </si>
  <si>
    <t>видеоэндоскопическая сегментэктомия, атипичная резекция печени</t>
  </si>
  <si>
    <t>злокачественные новообразования общего желчного протока</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</si>
  <si>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</si>
  <si>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</si>
  <si>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</si>
  <si>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</si>
  <si>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</si>
  <si>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лапароскопическая холецистэктомия с резекцией IV сегмента печени</t>
  </si>
  <si>
    <t>C24</t>
  </si>
  <si>
    <t>нерезектабельные опухоли внепеченочных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</si>
  <si>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</si>
  <si>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</si>
  <si>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</si>
  <si>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</si>
  <si>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</si>
  <si>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</si>
  <si>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</si>
  <si>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C34, C33</t>
  </si>
  <si>
    <t>эндопротезирование бронхов</t>
  </si>
  <si>
    <t>стенозирующий рак трахеи. Стенозирующий центральный рак легкого (T3-4NxMx)</t>
  </si>
  <si>
    <t>эндопротезирование трахеи</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</si>
  <si>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</si>
  <si>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</si>
  <si>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C37, C38.3, C38.2, C38.1</t>
  </si>
  <si>
    <t>радиочастотная термоаблация опухоли под ультразвуковой навигацией и (или) контролем компьютерной томографии</t>
  </si>
  <si>
    <t>видеоассистированное удаление опухоли средостения</t>
  </si>
  <si>
    <t>видеоэндоскопическое удаление опухоли средостения с медиастинальной лимфаденэктомией</t>
  </si>
  <si>
    <t>видеоэндоскопическое удаление опухоли средостения</t>
  </si>
  <si>
    <t>C49.3</t>
  </si>
  <si>
    <t>опухоли мягких тканей грудной стенки</t>
  </si>
  <si>
    <t xml:space="preserve">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t>
  </si>
  <si>
    <t>C50.2, C50.9, C50.3</t>
  </si>
  <si>
    <t>видеоассистированная парастернальная лимфаденэктомия</t>
  </si>
  <si>
    <t>C54</t>
  </si>
  <si>
    <t>злокачественные новообразования эндометрия in situ - III стадии</t>
  </si>
  <si>
    <t>экстирпация матки с маточными трубами видеоэндоскопическая</t>
  </si>
  <si>
    <t>видеоэндоскопическая экстирпация матки с придатками и тазовой лимфаденэктомией</t>
  </si>
  <si>
    <t>C56</t>
  </si>
  <si>
    <t>злокачественные новообразования яичников I стадии</t>
  </si>
  <si>
    <t>лапароскопическая аднексэктомия или резекция яичников, субтотальная резекция большого сальника</t>
  </si>
  <si>
    <t>лапароскопическая аднексэктомия односторонняя с резекцией контрлатерального яичника и субтотальная резекция большого сальника</t>
  </si>
  <si>
    <t>лапароскопическая экстирпация матки с придатками, субтотальная резекция большого сальника</t>
  </si>
  <si>
    <t>C61</t>
  </si>
  <si>
    <t>локализованные злокачественные новообразования предстательной железы I стадии (T1a-T2cNxMo)</t>
  </si>
  <si>
    <t>лапароскопическая простатэктомия</t>
  </si>
  <si>
    <t>селективная и суперселективная эмболизация (химиоэмболизация) ветвей внутренней подвздошной артерии</t>
  </si>
  <si>
    <t>C62</t>
  </si>
  <si>
    <t>злокачественные новообразования яичка (TxN1-2MoS1-3)</t>
  </si>
  <si>
    <t>лапароскопическая забрюшинная лимфаденэктомия</t>
  </si>
  <si>
    <t>C64</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</si>
  <si>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</si>
  <si>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</si>
  <si>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</si>
  <si>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C67</t>
  </si>
  <si>
    <t>злокачественные новообразования мочевого пузыря I - IV стадия</t>
  </si>
  <si>
    <t>(T1-T2bNxMo) при массивном кровотечении</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</si>
  <si>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,лазерная и криодеструкция и др.) при злокачественных новообразованиях, в том числе у детей</t>
  </si>
  <si>
    <t>опухоли головы и шеи, первичные и рецидивные, метастатические опухоли центральной нервной системы</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</si>
  <si>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</si>
  <si>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</si>
  <si>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</si>
  <si>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</si>
  <si>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</si>
  <si>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</si>
  <si>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</si>
  <si>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</si>
  <si>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</si>
  <si>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</si>
  <si>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</si>
  <si>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</si>
  <si>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</si>
  <si>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</si>
  <si>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</si>
  <si>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широкое иссечение меланомы кожи с реконструктивно-пластическим</t>
  </si>
  <si>
    <t>компонентом расширенное (микрохирургическая реконструкция)</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</si>
  <si>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</si>
  <si>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</si>
  <si>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</si>
  <si>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</si>
  <si>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C15</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</si>
  <si>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</si>
  <si>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</si>
  <si>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одномоментная эзофагэктомия (субтотальная резекция пищевода) с лимфаденэктомией 2S, 2F, 3F и пластикой пищевода</t>
  </si>
  <si>
    <t>удаление экстраорганного рецидива злокачественного новообразования пищевода комбинированное</t>
  </si>
  <si>
    <t>C16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</si>
  <si>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</si>
  <si>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</si>
  <si>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</si>
  <si>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</si>
  <si>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</si>
  <si>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</si>
  <si>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</si>
  <si>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удаление экстраорганного рецидива злокачественных новообразований желудка комбинированное</t>
  </si>
  <si>
    <t>C17</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</si>
  <si>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</si>
  <si>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</si>
  <si>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</si>
  <si>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</si>
  <si>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</si>
  <si>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</si>
  <si>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</si>
  <si>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</si>
  <si>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</si>
  <si>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правосторонняя гемиколэктомия с расширенной лимфаденэктомией</t>
  </si>
  <si>
    <t>резекция сигмовидной кишки с расширенной лимфаденэктомией</t>
  </si>
  <si>
    <t>правосторонняя гемиколэктомия с резекцией легкого</t>
  </si>
  <si>
    <t>левосторонняя гемиколэктомия с расширенной лимфаденэктомией</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</si>
  <si>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</si>
  <si>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</si>
  <si>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</si>
  <si>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</si>
  <si>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расширенная, комбинированная брюшно-анальная резекция прямой кишки</t>
  </si>
  <si>
    <t>местнораспространенные первичные и метастатические опухоли печени</t>
  </si>
  <si>
    <t>гемигепатэктомия комбинированная</t>
  </si>
  <si>
    <t>резекция печени с реконструктивно-пластическим компонентом</t>
  </si>
  <si>
    <t>резекция печени комбинированная с ангиопластикой</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</si>
  <si>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</si>
  <si>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</si>
  <si>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</si>
  <si>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</si>
  <si>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</si>
  <si>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</si>
  <si>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</si>
  <si>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</si>
  <si>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Резектабельные опухоли поджелудочной железы</t>
  </si>
  <si>
    <t>расширенная левосторонняя гемигепатэктомия</t>
  </si>
  <si>
    <t>анатомическая резекция печени</t>
  </si>
  <si>
    <t>правосторонняя гемигепатэктомия</t>
  </si>
  <si>
    <t>левосторонняя гемигепатэктомия</t>
  </si>
  <si>
    <t>расширенно-комбинированная дистальная гемипанкреатэктомия</t>
  </si>
  <si>
    <t>C34</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</si>
  <si>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</si>
  <si>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</si>
  <si>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 xml:space="preserve">расширенная, комбинированная лобэктомия, билобэктомия, пневмонэктомия. </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</si>
  <si>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</si>
  <si>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</si>
  <si>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</si>
  <si>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</si>
  <si>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декомпрессивная ламинэктомия позвонков с фиксацией</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</si>
  <si>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</si>
  <si>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</si>
  <si>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</si>
  <si>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C48</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</si>
  <si>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</si>
  <si>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</si>
  <si>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изолированная гипертермическая регионарная химиоперфузия конечностей</t>
  </si>
  <si>
    <t>C50</t>
  </si>
  <si>
    <t>злокачественные новообразования молочной железы (0 - IV стадия)</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</si>
  <si>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</si>
  <si>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</si>
  <si>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резекция молочной железы с определением "сторожевого" лимфоузла</t>
  </si>
  <si>
    <t>C53</t>
  </si>
  <si>
    <t>злокачественные новообразования шейки матки</t>
  </si>
  <si>
    <t>расширенная экстирпация культи шейки матки</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</si>
  <si>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</si>
  <si>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</si>
  <si>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экстирпация матки с тазовой лимфаденэктомией и интраоперационной лучевой терапией</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</si>
  <si>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</si>
  <si>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</si>
  <si>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циторедуктивные операции с внутрибрюшной гипертермической химиотерапией</t>
  </si>
  <si>
    <t>рецидивы злокачественного новообразования тела матки, шейки матки и яичников</t>
  </si>
  <si>
    <t>удаление рецидивных опухолей малого таза</t>
  </si>
  <si>
    <t>C60</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</si>
  <si>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</si>
  <si>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</si>
  <si>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T1-2cN0M0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</si>
  <si>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</si>
  <si>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</si>
  <si>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</si>
  <si>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</si>
  <si>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</si>
  <si>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радикальная нефрэктомия с расширенной забрюшинной лимфаденэктомией</t>
  </si>
  <si>
    <t>радикальная нефрэктомия с резекцией соседних органов</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</si>
  <si>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</si>
  <si>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</si>
  <si>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</si>
  <si>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</si>
  <si>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</si>
  <si>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C74</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</si>
  <si>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</si>
  <si>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</si>
  <si>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</si>
  <si>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C78</t>
  </si>
  <si>
    <t>метастатическое поражение легкого</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</si>
  <si>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</si>
  <si>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</si>
  <si>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</si>
  <si>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местнораспространенные опухоли органов средостения</t>
  </si>
  <si>
    <t>предоперационная или послеоперационная химиотерапия с проведением хирургического вмешательства в течение одной госпитализации</t>
  </si>
  <si>
    <t>первичный рак молочной железы T1N2-3M0, T2-3N1-3M0</t>
  </si>
  <si>
    <t>послеоперационная химиотерапия с проведением хирургического вмешательства в течение одной госпитализации</t>
  </si>
  <si>
    <t>19.</t>
  </si>
  <si>
    <t>Высокоинтенсивная фокусированная ультразвуковая терапия (HIFU) при злокачественных новообразованиях, в том числе у детей</t>
  </si>
  <si>
    <t>C22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</si>
  <si>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</si>
  <si>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t>высокоинтенсивная фокусированная ультразвуковая терапия (HIFU)</t>
  </si>
  <si>
    <t>злокачественные новообразования поджелудочной железы</t>
  </si>
  <si>
    <t>II - IV стадия (T3-4N0-1M0-1). Пациенты с нерезектабельными и условно резектабельными опухолями. Пациенты с генерализованными опухолями</t>
  </si>
  <si>
    <t>(в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</si>
  <si>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</si>
  <si>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</si>
  <si>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</si>
  <si>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злокачественные новообразования забрюшинного пространства</t>
  </si>
  <si>
    <t>I - IV стадия (G1-3T1-2N0-1M0-1). Пациенты с множественными опухолями. Функционально неоперабельные пациенты</t>
  </si>
  <si>
    <t>высокоинтенсивная фокусированная ультразвуковая терапия (HIFU) при злокачественных новообразованиях забрюшинного пространства</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</si>
  <si>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</si>
  <si>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</si>
  <si>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(T1-2cN0M0)</t>
  </si>
  <si>
    <t>высокоинтенсивная фокусированная ультразвуковая терапия (HIFU) при злокачественных новообразованиях простаты</t>
  </si>
  <si>
    <t>20.</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</si>
  <si>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</si>
  <si>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</si>
  <si>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</si>
  <si>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21.</t>
  </si>
  <si>
    <t>Комплексная и высокодозная химиотерапия острых лейкозов, лимфопролиферативных и миелопролиферативных заболеваний у взрослых миелодиспластического синдрома, AL-амилоидоза у взрослых</t>
  </si>
  <si>
    <t>C81-C96, D45-D47, E85.8</t>
  </si>
  <si>
    <t>острые и хронические лейкозы, лимфомы (кроме высокозлокачественных лимфом, хронического миелолейкоза в фазе бластного криза и фазе акселерации), миелодиспластический синдром, хронические миелопролиферативные заболевания, множественная миелома, AL-амилоидоз</t>
  </si>
  <si>
    <t>высокодозная химиотерапия, применение таргетных лекарственных препаратов с поддержкой ростовыми факторами, использованием компонентов крови, антибактериальных, противогрибковых, противовирусных лекарственных препаратов и методов афферентной терапии</t>
  </si>
  <si>
    <t>комплексное лечение с использованием таргетных лекарственных препаратов, биопрепаратов, высокодозная химиотерапия с применением факторов роста, поддержкой стволовыми клетками</t>
  </si>
  <si>
    <t>22.</t>
  </si>
  <si>
    <t>Дистанционная лучевая терапия в радиотерапевтических отделениях при злокачественных новообразованиях</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</si>
  <si>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(T1-4N любая M0), локализованные и местнораспространенные формы. Вторичное поражение лимфоузлов</t>
  </si>
  <si>
    <t>конформная дистанционная лучевая терапия, в том числе IMRT, IGRT, VMAT, стереотаксическая (1 - 39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</si>
  <si>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интраэпителиальные, микроинвазивные и инвазивные злокачественные новообразования вульвы, влагалища, шейки и тела матки (T0-4N0-1M0-1), в том числе с метастазированием в параортальные или паховые лимфоузлы</t>
  </si>
  <si>
    <t>конформная дистанционная лучевая терапия, в том числе IMRT, IGRT, VMAT, (1 - 39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</si>
  <si>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</si>
  <si>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</si>
  <si>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</si>
  <si>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Первичные и вторичные злокачественные новообразования оболочек головного мозга, спинного мозга, головного мозга</t>
  </si>
  <si>
    <t>C81, C82, C83, C84, C85</t>
  </si>
  <si>
    <t>злокачественные новообразования лимфоидной ткани</t>
  </si>
  <si>
    <t>конформная дистанционная лучевая терапия, в том числе IMRT, IGRT, VMAT, стереотаксическая (1 - 39 Гр).</t>
  </si>
  <si>
    <t>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</si>
  <si>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23.</t>
  </si>
  <si>
    <t>конформная дистанционная лучевая терапия, в том числе IMRT, IGRT, VMAT, стереотаксическая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</si>
  <si>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конформная дистанционная лучевая терапия, в том числе IMRT, IGRT, VMAT, стереотаксическая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</si>
  <si>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конформная дистанционная лучевая терапия, в том числе IMRT, IGRT, VMAT,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</si>
  <si>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конформная дистанционная лучевая терапия, в том числе IMRT, IGRT, VMAT, (40 - 69 Гр).</t>
  </si>
  <si>
    <t>24.</t>
  </si>
  <si>
    <t>конформная дистанционная лучевая терапия, в том числе IMRT, IGRT, VMAT, стереотаксическая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</si>
  <si>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конформная дистанционная лучевая терапия, в том числе IMRT, IGRT, VMAT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</si>
  <si>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конформная дистанционная лучевая терапия, в том числе IMRT, IGRT, VMAT (70 - 99 Гр).</t>
  </si>
  <si>
    <t>Оториноларингология</t>
  </si>
  <si>
    <t>25.</t>
  </si>
  <si>
    <t>Реконструктивные операции на звукопроводящем аппарате среднего уха</t>
  </si>
  <si>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</si>
  <si>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</si>
  <si>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</si>
  <si>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</si>
  <si>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</si>
  <si>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адгезивная болезнь среднего уха. Разрыв и дислокация слуховых косточек</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</si>
  <si>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</si>
  <si>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</si>
  <si>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</si>
  <si>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26.</t>
  </si>
  <si>
    <t>Хирургическое лечение болезни Меньера и других нарушений вестибулярной функции</t>
  </si>
  <si>
    <t>болезнь Меньера. Доброкачественное пароксизмальное головокружение. Вестибулярный нейронит. Фистула лабиринта</t>
  </si>
  <si>
    <t>селективная нейротомия</t>
  </si>
  <si>
    <t>деструктивные микрохирургические вмешательства на структурах внутреннего уха с применением лучевой техники</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</si>
  <si>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</si>
  <si>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</si>
  <si>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Хирургическое лечение доброкачественных новообразований околоносовых пазух, основания черепа и среднего уха</t>
  </si>
  <si>
    <t>J32.3</t>
  </si>
  <si>
    <t>доброкачественное новообразование полости носа и придаточных пазух носа, пазух клиновидной кости</t>
  </si>
  <si>
    <t>удаление новообразования с применением эндоскопической, навигационной техники и эндоваскулярной эмболизации сосудов микроэмболами и при помощи адгезивного агента</t>
  </si>
  <si>
    <t>Реконструктивно-пластическое восстановление функции гортани и трахеи</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</si>
  <si>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</si>
  <si>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</si>
  <si>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аллогенных материалов с применением микрохирургической техники</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</si>
  <si>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</si>
  <si>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</si>
  <si>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</si>
  <si>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</si>
  <si>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</si>
  <si>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</si>
  <si>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27.</t>
  </si>
  <si>
    <t>Хирургическое лечение доброкачественных новообразований среднего уха, полости носа и придаточных пазух, гортани и глотки</t>
  </si>
  <si>
    <t>D14.0, D14.1, D10.0-D10.9</t>
  </si>
  <si>
    <t>доброкачественное новообразование среднего уха, полости носа и придаточных пазух, гортани и глотки</t>
  </si>
  <si>
    <t>удаление новообразования с применением микрохирургической техники и эндоскопической техники</t>
  </si>
  <si>
    <t>фотодинамическая терапия новообразования с применением микроскопической и эндоскопической техники</t>
  </si>
  <si>
    <t>Офтальмология</t>
  </si>
  <si>
    <t>28.</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</si>
  <si>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</si>
  <si>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</si>
  <si>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</si>
  <si>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подшивание цилиарного тела с задней трепанацией склеры</t>
  </si>
  <si>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</si>
  <si>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</si>
  <si>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</si>
  <si>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модифицированная синустрабекулэктомия с задней трепанацией склеры с имплантацией антиглаукоматозного дренажа,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</si>
  <si>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</si>
  <si>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t>
  </si>
  <si>
    <t>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</si>
  <si>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t>эписклеральное круговое и (или) локальное пломбирование в сочетании с транспупиллярной лазеркоагуляцией сетчатки</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</si>
  <si>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</si>
  <si>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</si>
  <si>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</si>
  <si>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</si>
  <si>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</si>
  <si>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</si>
  <si>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трансплантация амниотической мембраны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</si>
  <si>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</si>
  <si>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</si>
  <si>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</si>
  <si>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</si>
  <si>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отграничительная и разрушающая лазеркоагуляция при новообразованиях глаза</t>
  </si>
  <si>
    <t>радиоэксцизия, в том числе с одномоментной реконструктивной пластикой, при новообразованиях придаточного аппарата глаза</t>
  </si>
  <si>
    <t>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</si>
  <si>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</si>
  <si>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</si>
  <si>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транспупиллярная термотерапия, в том числе с ограничительной лазеркоагуляцией при новообразованиях глаза</t>
  </si>
  <si>
    <t>криодеструкция при новообразованиях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</si>
  <si>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</si>
  <si>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H35.2</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</si>
  <si>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</si>
  <si>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</si>
  <si>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модифицированная синустрабекулэктомия</t>
  </si>
  <si>
    <t>эписклеральное круговое и (или) локальное пломбирование, в том числе с трансклеральной лазерной коагуляцией сетчатки</t>
  </si>
  <si>
    <t>транспупиллярная лазеркоагуляция вторичных ретинальных дистрофий и ретиношизиса</t>
  </si>
  <si>
    <t>лазерная корепраксия (создание искусственного зрачка)</t>
  </si>
  <si>
    <t>лазерная иридокореопластика</t>
  </si>
  <si>
    <t>лазерная витреошвартотомия</t>
  </si>
  <si>
    <t>лазерные комбинированные операции на структурах угла передней камеры</t>
  </si>
  <si>
    <t>лазерная деструкция зрачковой мембраны с коагуляцией (без коагуляции) сосудов</t>
  </si>
  <si>
    <t>29.</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</si>
  <si>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</si>
  <si>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</si>
  <si>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</si>
  <si>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</si>
  <si>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панретинальная лазеркоагуляция сетчатки</t>
  </si>
  <si>
    <t>модифицированная синустрабекулэктомия, в том числе с задней трепанацией склеры</t>
  </si>
  <si>
    <t>лазерная деструкция зрачковой мембраны, в том числе с коагуляцией сосудов</t>
  </si>
  <si>
    <t>30.</t>
  </si>
  <si>
    <t>Комплексное лечение болезней роговицы, включая оптико-реконструктивную и лазерную хирургию, интенсивное консервативное лечение язвы роговицы</t>
  </si>
  <si>
    <t>H16.0, H17.0 - H17.9, H18.0 - H18.9</t>
  </si>
  <si>
    <t>язва роговицы острая, стромальная или перфорирующая у взрослых и детей, осложненная гипопионом, эндофтальмитом, патологией хрусталика. Рубцы и помутнения роговицы, другие болезни роговицы (буллезная кератопатия, дегенерация, наследственные дистрофии роговицы, кератоконус) у взрослых и детей вне зависимости от осложнений</t>
  </si>
  <si>
    <t>интенсивное консервативное лечение язвы роговицы</t>
  </si>
  <si>
    <t>Педиатрия</t>
  </si>
  <si>
    <t>31.</t>
  </si>
  <si>
    <t>Поликомпонентное лечение болезни Вильсона, болезни Гоше, мальабсорбции с применением химиотерапевтических лекарственных препаратов</t>
  </si>
  <si>
    <t>E83.0</t>
  </si>
  <si>
    <t>болезнь Вильсона</t>
  </si>
  <si>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</si>
  <si>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</si>
  <si>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</si>
  <si>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E75.5</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</si>
  <si>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</si>
  <si>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</si>
  <si>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</si>
  <si>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</si>
  <si>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</si>
  <si>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</si>
  <si>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32.</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</si>
  <si>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</si>
  <si>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</si>
  <si>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поликомпонентное иммуносупрессивное лечение с применением циклоспорина A и (или) микофенолатов под контролем иммунологических, биохимических и инструментальных методов диагностики</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</si>
  <si>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</si>
  <si>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</si>
  <si>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33.</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</si>
  <si>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</si>
  <si>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</si>
  <si>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</si>
  <si>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34.</t>
  </si>
  <si>
    <t>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t>
  </si>
  <si>
    <t>E10, E13, E14, E16.1</t>
  </si>
  <si>
    <t>диабет новорожденных. Приобретенный аутоиммунный инсулинзависимый сахарный диабет, лабильное течение. Сахарный диабет с осложнениями (автономная и периферическая полинейропатия, нефропатия, хроническая почечная недостаточность, энцефаопатия, кардиомиопатия, остеоартропатия). Синдромальные моногенные формы сахарного диабета (MODY, DIDMOAD, синдром Альстрема, митохондриальные формы и другие), врожденный гиперинсулинизм</t>
  </si>
  <si>
    <t>комплексное лечение тяжелых форм сахарного диабета и гиперинсулинизма на основе молекулярно-генетических, гормональных и иммунологических исследований с установкой помпы под контролем систем суточного мониторирования глюкозы</t>
  </si>
  <si>
    <t>35.</t>
  </si>
  <si>
    <t>Поликомпонентное лечение юношеского артрита с инициацией или заменой генно-инженерных биологических лекарственных препаратов или селективных иммунодепрессантов</t>
  </si>
  <si>
    <t>M08.1, M08.3, M08.4, М09</t>
  </si>
  <si>
    <t>юношеский артрит с высокой/средней степенью активности воспалительного процесса и (или) резистентностью к проводимому лекарственному лечению</t>
  </si>
  <si>
    <t>поликомпонентная терапия с инициацией или заменой генно-инженерных биологических лекарственных препаратов или селективных иммунодепрессантов в сочетании или без глюкокортикоидов, и/или иммунодепрессантов под контролем лабораторных и инструментальных методов, включая биохимические, иммунологические и/или молекулярно-генетические методы, и/или молекулярно-биологические и/или микробиологические, и/или эндоскопические, и/или рентгенологические (компьютерная томография, магнитно-резонансная томография), и/или ультразвуковые методы</t>
  </si>
  <si>
    <t>Ревматология</t>
  </si>
  <si>
    <t>36.</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</si>
  <si>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</si>
  <si>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Сердечно-сосудистая хирургия</t>
  </si>
  <si>
    <t>37.</t>
  </si>
  <si>
    <t>Коронарная реваскуляризация миокарда с применением ангиопластики в сочетании со стентированием при ишемической болезни сердца</t>
  </si>
  <si>
    <t>нестабильная стенокардия, острый и повторный инфаркт миокарда (с подъемом сегмента ST электрокардиограммы)</t>
  </si>
  <si>
    <t>баллонная вазодилатация с установкой 1 стента в сосуд (сосуды)</t>
  </si>
  <si>
    <t>38.</t>
  </si>
  <si>
    <t>баллонная вазодилатация с установкой 2 стентов в сосуд (сосуды)</t>
  </si>
  <si>
    <t>39.</t>
  </si>
  <si>
    <t>баллонная вазодилатация с установкой 3 стентов в сосуд (сосуды)</t>
  </si>
  <si>
    <t>40.</t>
  </si>
  <si>
    <t>нестабильная стенокардия, острый и повторный инфаркт миокарда (без подъема сегмента ST электрокардиограммы)</t>
  </si>
  <si>
    <t>41.</t>
  </si>
  <si>
    <t>42.</t>
  </si>
  <si>
    <t>43.</t>
  </si>
  <si>
    <t>Коронарная реваскуляризация миокарда с применением ангиопластики в сочетании со стентированием при ишемической болезни сердца с установкой 1 стента</t>
  </si>
  <si>
    <t>ишемическая болезнь сердца со стенозированием 1 коронарной артерии</t>
  </si>
  <si>
    <t>баллонная вазодилатация с установкой 1 стента в сосуд</t>
  </si>
  <si>
    <t>44.</t>
  </si>
  <si>
    <t>Коронарная реваскуляризация миокарда с применением ангиопластики в сочетании со стентированием при ишемической болезни сердца с установкой 2 стентов</t>
  </si>
  <si>
    <t>ишемическая болезнь сердца со стенозированием 2 коронарных артерий</t>
  </si>
  <si>
    <t>45.</t>
  </si>
  <si>
    <t>Коронарная реваскуляризация миокарда с применением ангиопластики в сочетании со стентированием при ишемической болезни сердца с установкой 3 стентов</t>
  </si>
  <si>
    <t>ишемическая болезнь сердца со стенозированием 3 коронарных артерий</t>
  </si>
  <si>
    <t>46.</t>
  </si>
  <si>
    <t>Коронарная ангиопластика со стентированием с выполнением внутрисосудистого ультразвукового исследования (ВСУЗИ) и оценкой фракционированного коронарного резерва и градиента давления на стенозе коронарной артерии (FFR) (1 стент)</t>
  </si>
  <si>
    <t>I20.0, I20.1, I20.8, I20.9, I21.0, I21.1, I21.2, I21.3, I21.9, I22, I25, I25.0, I25.1, I25.2, I25.3, I25.4, I25.5, I25.6, I25.8, I25.9</t>
  </si>
  <si>
    <t>стабильная стенокардия</t>
  </si>
  <si>
    <t>баллонная вазодилятация и/или стентирование с установкой 1 стента в сосуд с применением методов внутрисосудистой визуализации и/или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</si>
  <si>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47.</t>
  </si>
  <si>
    <t>Коронарная ангиопластика со стентированием при многососудистом поражении с выполнением внутрисосудистого ультразвукового исследования (ВСУЗИ) и оценкой фракционированного коронарного резерва и градиента давления на стенозе коронарной артерии (FFR) (2 стента)</t>
  </si>
  <si>
    <t>баллонная вазодилятация и/или стентирование с установкой 2 стентов в сосуд с применением методов внутрисосудистой визуализации и/или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</si>
  <si>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48.</t>
  </si>
  <si>
    <t>Коронарная ангиопластика со стентированием при многососудистом поражении с выполнением внутрисосудистого ультразвукового исследования (ВСУЗИ) и оценкой фракционированного коронарного резерва и градиента давления на стенозе коронарной артерии (FFR) (3 стента)</t>
  </si>
  <si>
    <t>баллонная вазодилятация и/или стентирование с установкой 3 стентов в сосуд с применением методов внутрисосудистой визуализации и/или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</si>
  <si>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49.</t>
  </si>
  <si>
    <t>Эндоваскулярная, хирургическая коррекция нарушений ритма сердца без имплантации кардиовертера-дефибриллятора у взрослых</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</si>
  <si>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</si>
  <si>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</si>
  <si>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50.</t>
  </si>
  <si>
    <t>Эндоваскулярная, хирургическая коррекция нарушений ритма сердца без имплантации кардиовертера-дефибриллятора у детей</t>
  </si>
  <si>
    <t>51.</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</si>
  <si>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</si>
  <si>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</si>
  <si>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</si>
  <si>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52.</t>
  </si>
  <si>
    <t>Эндоваскулярная тромбэкстракция при остром ишемическом инсульте</t>
  </si>
  <si>
    <t>I63.0, I63.1, I63.2, I63.3, I63.4, I63.5, I63.8, I63.9</t>
  </si>
  <si>
    <t>острый ишемический инсульт, вызванный тромботической или эмболической окклюзией церебральных или прецеребральных артерий</t>
  </si>
  <si>
    <t>эндоваскулярная механическая тромбэкстракция и/или тромбоаспирация</t>
  </si>
  <si>
    <t>53.</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</si>
  <si>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</si>
  <si>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</si>
  <si>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Коронарное шунтирование на работающем сердце без использования искусственного кровообращения</t>
  </si>
  <si>
    <t>Торакальная хирургия</t>
  </si>
  <si>
    <t>54.</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</si>
  <si>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</si>
  <si>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</si>
  <si>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</si>
  <si>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</si>
  <si>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</si>
  <si>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</si>
  <si>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</si>
  <si>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</si>
  <si>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</si>
  <si>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</si>
  <si>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</si>
  <si>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55.</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</si>
  <si>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</si>
  <si>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</si>
  <si>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</si>
  <si>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56.</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</si>
  <si>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</si>
  <si>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</si>
  <si>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</si>
  <si>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</si>
  <si>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</si>
  <si>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</si>
  <si>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</si>
  <si>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</si>
  <si>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</si>
  <si>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</si>
  <si>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</si>
  <si>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</si>
  <si>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</si>
  <si>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с использованием метода цифрового анализа</t>
  </si>
  <si>
    <t>чрескостный остеосинтез методом компоновок аппаратов с использованием модульной трансформации</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</si>
  <si>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</si>
  <si>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</si>
  <si>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</si>
  <si>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</si>
  <si>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</si>
  <si>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M24.6</t>
  </si>
  <si>
    <t>анкилоз крупного сустава в порочном положении</t>
  </si>
  <si>
    <t>корригирующие остеотомии с фиксацией имплантатами или аппаратами внешней фиксации</t>
  </si>
  <si>
    <t>57.</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</si>
  <si>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</si>
  <si>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</si>
  <si>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58.</t>
  </si>
  <si>
    <t>Эндопротезирование коленных, плечевых, локтевых и голеностопных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в том числе с использованием компьютерной навигации</t>
  </si>
  <si>
    <t>M17</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</si>
  <si>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</si>
  <si>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с одновременной реконструкцией биологической оси конечности</t>
  </si>
  <si>
    <t>59.</t>
  </si>
  <si>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</si>
  <si>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M16</t>
  </si>
  <si>
    <t>имплантация эндопротеза, в том числе под контролем компьютерной навигации, с одновременной реконструкцией биологической оси конечности</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</si>
  <si>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</si>
  <si>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</si>
  <si>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t>деформирующий артроз в сочетании с дисплазией сустава</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</si>
  <si>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t>
  </si>
  <si>
    <t>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</si>
  <si>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t>посттравматический деформирующий артроз сустава с вывихом или подвывихом</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</si>
  <si>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</si>
  <si>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</si>
  <si>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</si>
  <si>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60.</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</si>
  <si>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</si>
  <si>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</si>
  <si>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</si>
  <si>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Урология</t>
  </si>
  <si>
    <t>61.</t>
  </si>
  <si>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</si>
  <si>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</si>
  <si>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</si>
  <si>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кишечная пластика мочеточника</t>
  </si>
  <si>
    <t>уретероцистоанастомоз (операция Боари), в том числе у детей</t>
  </si>
  <si>
    <t>уретероцистоанастомоз при рецидивных формах уретерогидронефроза</t>
  </si>
  <si>
    <t>уретероилеосигмостомия у детей</t>
  </si>
  <si>
    <t>эндоскопическое бужирование и стентирование мочеточника у детей</t>
  </si>
  <si>
    <t>цистопластика и восстановление уретры при гипоспадии, эписпадии и экстрофии</t>
  </si>
  <si>
    <t>пластическое ушивание свища с анатомической реконструкцией</t>
  </si>
  <si>
    <t>аппендикоцистостомия по Митрофанову у детей с нейрогенным мочевым пузырем</t>
  </si>
  <si>
    <t>радикальная цистэктомия с кишечной пластикой мочевого пузыря</t>
  </si>
  <si>
    <t>аугментационная цистопластика</t>
  </si>
  <si>
    <t>восстановление уретры с использованием реваскуляризированного свободного лоскута</t>
  </si>
  <si>
    <t>уретропластика лоскутом из слизистой рта</t>
  </si>
  <si>
    <t>иссечение и закрытие свища женских половых органов (фистулопластика)</t>
  </si>
  <si>
    <t>Оперативные вмешательства на органах мочеполовой системы с использованием лапароскопической техники</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</si>
  <si>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</si>
  <si>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</si>
  <si>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</si>
  <si>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</si>
  <si>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</si>
  <si>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</si>
  <si>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</si>
  <si>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опухоль предстательной железы. Опухоль почки. Опухоль мочевого пузыря. Опухоль почечной лоханки</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</si>
  <si>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</si>
  <si>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</si>
  <si>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</si>
  <si>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62.</t>
  </si>
  <si>
    <t>Оперативные вмешательства на органах мочеполовой системы с имплантацией синтетических сложных и сетчатых протезов</t>
  </si>
  <si>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</si>
  <si>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</si>
  <si>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Хирургия</t>
  </si>
  <si>
    <t>63.</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</si>
  <si>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</si>
  <si>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K86.0 - K86.8</t>
  </si>
  <si>
    <t>заболевания поджелудочной железы</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</si>
  <si>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</si>
  <si>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</si>
  <si>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</si>
  <si>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</si>
  <si>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</si>
  <si>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</si>
  <si>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</si>
  <si>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субтотальная резекция головки поджелудочной железы</t>
  </si>
  <si>
    <t>продольная панкреатоеюностомия</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</si>
  <si>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</si>
  <si>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D18.0, D13.4, D13.5, B67.0, K76.6, K76.8, Q26.5, I85.0</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</si>
  <si>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</si>
  <si>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</si>
  <si>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</si>
  <si>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</si>
  <si>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</si>
  <si>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эмболизация печени с использованием лекарственных средств</t>
  </si>
  <si>
    <t>резекция сегмента (сегментов) печени комбинированная с ангиопластикой</t>
  </si>
  <si>
    <t>абляция при новообразованиях печени</t>
  </si>
  <si>
    <t>Реконструктивно-пластические, в том числе лапароскопически ассистированные операции на тонкой, толстой кишке и промежности</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</si>
  <si>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</si>
  <si>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</si>
  <si>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колэктомия с резекцией прямой кишки, мукозэктомией прямой кишки, с формированием тонкокишечного резервуара, илеоректального анастомоза, илеостомия</t>
  </si>
  <si>
    <t>субтотальная резекция ободочной кишки с брюшно-анальной резекцией прямой кишки и низведением правых отделов ободочной кишки в анальный канал</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</si>
  <si>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</si>
  <si>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</si>
  <si>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</si>
  <si>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</si>
  <si>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</si>
  <si>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</si>
  <si>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</si>
  <si>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</si>
  <si>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</si>
  <si>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</si>
  <si>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</si>
  <si>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</si>
  <si>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</si>
  <si>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</si>
  <si>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</si>
  <si>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</si>
  <si>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</si>
  <si>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колэктомия с брюшно-анальной резекцией прямой кишки, илеостомия</t>
  </si>
  <si>
    <t>резекция оставшихся отделов ободочной и прямой кишки, илеостомия</t>
  </si>
  <si>
    <t>болезнь Крона тонкой, толстой кишки и в форме илеоколита, осложненное течение, тяжелая гормонозависимая или гормонорезистентная форма</t>
  </si>
  <si>
    <t>резекция пораженного участка тонкой и (или) толстой кишки, в том числе с формированием анастомоза, илеостомия (колостомия)</t>
  </si>
  <si>
    <t>64.</t>
  </si>
  <si>
    <t>Хирургическое лечение новообразований надпочечников и забрюшинного пространства</t>
  </si>
  <si>
    <t>E27.5, D35.0, D48.3, E26.0, E24</t>
  </si>
  <si>
    <t>новообразования надпочечников и забрюшинного пространства</t>
  </si>
  <si>
    <t>заболевания надпочечников гиперальдостеронизм гиперкортицизм. Синдром</t>
  </si>
  <si>
    <t>Иценко - Кушинга (кортикостерома)</t>
  </si>
  <si>
    <t>односторонняя адреналэктомия открытым доступом (лапаротомия, люмботомия, торакофренолапаротомия)</t>
  </si>
  <si>
    <t>удаление параганглиомы открытым доступом (лапаротомия, люмботомия, торакофренолапаротомия)</t>
  </si>
  <si>
    <t>эндоскопическое удаление параганглиомы</t>
  </si>
  <si>
    <t>аортокавальная лимфаденэктомия лапаротомным доступом</t>
  </si>
  <si>
    <t>эндоскопическая адреналэктомия с опухолью</t>
  </si>
  <si>
    <t>двусторонняя эндоскопическая адреналэктомия</t>
  </si>
  <si>
    <t>двусторонняя эндоскопическая адреналэктомия с опухолями</t>
  </si>
  <si>
    <t>аортокавальная лимфаденэктомия эндоскопическая</t>
  </si>
  <si>
    <t>удаление неорганной забрюшинной опухоли</t>
  </si>
  <si>
    <t>Челюстно-лицевая хирургия</t>
  </si>
  <si>
    <t>65.</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</si>
  <si>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</si>
  <si>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</si>
  <si>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</si>
  <si>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</si>
  <si>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</si>
  <si>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</si>
  <si>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послеоперационный дефект твердого неба</t>
  </si>
  <si>
    <t>реконструктивно-пластическая операция с использованием реваскуляризированного лоскута</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</si>
  <si>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</si>
  <si>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</si>
  <si>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</si>
  <si>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</si>
  <si>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</si>
  <si>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</si>
  <si>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</si>
  <si>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субтотальный дефект и деформация ушной раковины</t>
  </si>
  <si>
    <t>пластика с использованием тканей из прилегающих к ушной раковине участков</t>
  </si>
  <si>
    <t>Q18.5</t>
  </si>
  <si>
    <t>Q18.4</t>
  </si>
  <si>
    <t>микростомия</t>
  </si>
  <si>
    <t>пластическое устранение микростомы</t>
  </si>
  <si>
    <t>макростомия</t>
  </si>
  <si>
    <t>пластическое устранение макростомы</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</si>
  <si>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</si>
  <si>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</si>
  <si>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</si>
  <si>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</si>
  <si>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</si>
  <si>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D11.9</t>
  </si>
  <si>
    <t>новообразование околоушной слюнной железы с распространением в прилегающие области</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</si>
  <si>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</si>
  <si>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</si>
  <si>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T90.2</t>
  </si>
  <si>
    <t>последствия переломов черепа и костей лицевого скелета</t>
  </si>
  <si>
    <t>устранение дефектов и деформаций с использованием трансплантационных и имплантационных материалов</t>
  </si>
  <si>
    <t>Эндокринология</t>
  </si>
  <si>
    <t>66.</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</si>
  <si>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</si>
  <si>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t>E10.9, E11.9, E13.9, E14.9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</si>
  <si>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</si>
  <si>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</si>
  <si>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E10.2, E10.4, E10.5, E10.7, E11.2, E11.4, E11.5, E11.7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</si>
  <si>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</si>
  <si>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</si>
  <si>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67.</t>
  </si>
  <si>
    <t>Комплексное лечение тяжелых форм АКТГ-синдрома</t>
  </si>
  <si>
    <t>E24.3</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</si>
  <si>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</si>
  <si>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</si>
  <si>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E24.9</t>
  </si>
  <si>
    <t>синдром Иценко - 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</si>
  <si>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</si>
  <si>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привычный выкидыш, сопровождающийся резус-иммунизацией</t>
  </si>
  <si>
    <t>C00.0, C00.1, C00.2, C00.3, C00.4, C00.5, C00.6, C00.8, C00.9, C01, C02, C03.1, C03.9, C04.0, C04.1, C04.8, C04.9, C05, C06.0, C06.1, C06.2, C06.9, C07, C08.0, C08.1, C08.8, C08.9, C09.0, C09.8, C09.9, C10.0, C10.1, C10.2, C10.4, C10.8, C10.9, C11.0, C11.1, C11.2, C11.3, C11.8, C11.9, C13.0, C13.1, C13.2, C13.8, C13.9, C14.0, C12, C14.8, C15.0, C30.0, C30.1, C31.0, C31.1, C31.2, C31.3, C31.8, C31.9, C32.0, C32.1, C32.2, C32.3, C32.8, C32.9, C33, C43, C44, C49.0, C69, C73</t>
  </si>
  <si>
    <t>C18, C19, C20, C08, C48.1</t>
  </si>
  <si>
    <t>C22, C23, C24</t>
  </si>
  <si>
    <t>C37, C08.1, C38.2, C38.3, C78.1</t>
  </si>
  <si>
    <t>C40.0, C40.1, C40.2, C40.3, C40.8, C40.9, C41.2, C41.3, C41.4, C41.8, C41.9, C79.5, C43.5</t>
  </si>
  <si>
    <t>C43, C44</t>
  </si>
  <si>
    <t>C49.1, C49.2, C49.3, C49.5, C49.6, C47.1, C47.2, C47.3, C47.5, C43.5</t>
  </si>
  <si>
    <t>C53, C54, C56, C57.8</t>
  </si>
  <si>
    <t>C38, C39</t>
  </si>
  <si>
    <t>C40, C41</t>
  </si>
  <si>
    <t>C48, C49</t>
  </si>
  <si>
    <t>C50, C67, C74, C73</t>
  </si>
  <si>
    <t>C81 - C90, C91.0, C91.5 - C91.9, C92, C93, C94.0, C94.2 - C94.7, C95, C96.9, C00 - C14, C15 - C21, C22, C23 - C26, C30 - C32, C34, C37, C38, C39, C40, C41, C45, C46, C47, C48, C49, C51 - C58, C60, C61, C62, C63, C64, C65, C66, C67, C68, C69, C71, C72, C73, C74, C75, C76, C77, C78, C79</t>
  </si>
  <si>
    <t>C00 - C14, C15 - C17, C18 - C22, C23 - C25, C30, C31, C32, C33, C34, C37, C39, C40, C41, C44, C48, C49, C50, C51, C55, C60, C61, C64, C67, C68, C73, C74, C77</t>
  </si>
  <si>
    <t>C51, C52, C53, C54, C55</t>
  </si>
  <si>
    <t>C70, C71, C72, C75.1, C75.3, C79.3, C79.4</t>
  </si>
  <si>
    <t>H66.1, H66.2, Q16, H80.0, H80.1, H80.9, H74.1, H74.2, H74.3, H90</t>
  </si>
  <si>
    <t>H74.1, H74.2, H74.3, H90</t>
  </si>
  <si>
    <t>H81.0, H81.1, H81.2</t>
  </si>
  <si>
    <t>H81.1, H81.2</t>
  </si>
  <si>
    <t>J38.6, D14.1, D14.2, J38.0, J38.3, R49.0, R49.1</t>
  </si>
  <si>
    <t>J38.3, R49.0, R49.1</t>
  </si>
  <si>
    <t>T90.2, T90.4, D14.0</t>
  </si>
  <si>
    <t>H26.0 - H26.4, H40.1 - H40.8, Q15.0</t>
  </si>
  <si>
    <t>E10.3, E11.3, H25.0 - H25.9, H26.0 - H26.4, H27.0, H28, H30.0 - H30.9, H31.3, H32.8, H33.0 - H33.5, H34.8, H35.2 - H35.4, H36.8, H43.1, H43.3, H44.0, H44.1</t>
  </si>
  <si>
    <t>H02.0 - H02.5, H04.0 - H04.6, H05.0 - H05.5, H11.2, H21.5, H27.0, H27.1, H26.0 - H26.9, H31.3, H40.3, S00.1, S00.2, S02.30, S02.31, S02.80, S02.81, S04.0 - S04.5, S05.0 - S05.9, T26.0 - T26.9, H44.0 - H44.8, T85.2, T85.3, T90.4, T95.0, T95.8</t>
  </si>
  <si>
    <t>C43.1, C44.1, C69, C72.3, D31.5, D31.6, Q10.7, Q11.0 - Q11.2</t>
  </si>
  <si>
    <t>H26.0, H26.1, H26.2, H26.4, H27.0, H33.0, H33.2 - 33.5, H35.1, H40.3, H40.4, H40.5, H43.1, H43.3, H49.9, Q10.0, Q10.1, Q10.4 - Q10.7, Q11.1, Q12.0, Q12.1, Q12.3, Q12.4, Q12.8, Q13.0, Q13.3, Q13.4, Q13.8, Q14.0, Q14.1, Q14.3, Q15.0, H02.0 - H02.5, H04.5, H05.3, H11.2</t>
  </si>
  <si>
    <t>K90.0, K90.4, K90.8, K90.9, K63.8, E73, E74.3</t>
  </si>
  <si>
    <t>N04, N07, N25</t>
  </si>
  <si>
    <t>I27.0, I27.8, I30.0, I30.9, I31.0, I31.1, I33.0, I33.9, I34.0, I34.2, I35.1, I35.2, I36.0, I36.1, I36.2, I42, I44.2, I45.6, I45.8, I47.0, I47.1, I47.2, I47.9, I48, I49.0, I49.3, I49.5, I49.8, I51.4, Q21.1, Q23.0, Q23.1, Q23.2, Q23.3, Q24.5, Q25.1, Q25.3</t>
  </si>
  <si>
    <t>M05.0, M05.1, M05.2, M05.3, M05.8, M06.0, M06.1, M06.4, M06.8, M08, M45, M32, M34, M07.2</t>
  </si>
  <si>
    <t>I20.0, I21.0, I21.1, I21.2, I21.3, I21.9, I22</t>
  </si>
  <si>
    <t>I20.0, I21.4, I21.9, I22</t>
  </si>
  <si>
    <t>I20.1, I20.8, I25</t>
  </si>
  <si>
    <t>I44.1, I44.2, I45.2, I45.3, I45.6, I46.0, I47.0, I47.1, I47.2, I47.9, I48, I49.0, I49.5, Q22.5, Q24.6</t>
  </si>
  <si>
    <t>B67, D16, D18, M88</t>
  </si>
  <si>
    <t>M42, M43, M45, M46, M48, M50, M51, M53, M92, M93, M95, Q76.2</t>
  </si>
  <si>
    <t>M00, M01, M03.0, M12.5, M17</t>
  </si>
  <si>
    <t>M24.6, Z98.1, G80.1, G80.2, M21.0, M21.2, M21.4, M21.5, M21.9, Q68.1, Q72.5, Q72.6, Q72.8, Q72.9, Q74.2, Q74.3, Q74.8, Q77.7, Q87.3, G11.4, G12.1, G80.9, S44, S45, S46, S50, M19.1, M20.1, M20.5, Q05.9, Q66.0, Q66.5, Q66.8, Q68.2</t>
  </si>
  <si>
    <t>S70.7, S70.9, S71, S72, S77, S79, S42, S43, S47, S49, S50, M99.9, M21.6, M95.1, M21.8, M21.9, Q66, Q78, M86, G11.4, G12.1, G80.9, G80.1, G80.2</t>
  </si>
  <si>
    <t>M25.3, M91, M95.8, Q65.0, Q65.1, Q65.3, Q65.4, Q65.8, M16.2, M16.3, M92</t>
  </si>
  <si>
    <t>A18.0, S12.0, S12.1, S13, S14, S19, S22.0, S22.1, S23, S24, S32.0, S32.1, S33, S34, T08, T09, T85, T91, M80, M81, M82, M86, M85, M87, M96, M99, Q67, Q76.0, Q76.1, Q76.4, Q77, Q76.3</t>
  </si>
  <si>
    <t>M16.2, M16.3</t>
  </si>
  <si>
    <t>M16.4, M16.5</t>
  </si>
  <si>
    <t>M40, M41, Q67, Q76, Q77.4, Q85, Q87</t>
  </si>
  <si>
    <t>N13.0, N13.1, N13.2, N35, Q54, Q64.0, Q64.1, Q62.1, Q62.2, Q62.3, Q62.7, C67, N82.1, N82.8, N82.0, N32.2, N33.8</t>
  </si>
  <si>
    <t>N28.1, Q61.0, N13.0, N13.1, N13.2, N28, I86.1</t>
  </si>
  <si>
    <t>R32, N31.2</t>
  </si>
  <si>
    <t>D12.6, K60.4, N82.2, N82.3, N82.4, K57.2, K59.3, Q43.1, Q43.2, Q43.3, Q52.2, K59.0, K59.3, Z93.2, Z93.3, K55.2, K51, K50.0, K50.1, K50.8, K57.2, K62.3, K62.8</t>
  </si>
  <si>
    <t>L91, M96, M95.0</t>
  </si>
  <si>
    <t>Q35.1, M96</t>
  </si>
  <si>
    <t>Q35, Q38</t>
  </si>
  <si>
    <t>Q18, Q30</t>
  </si>
  <si>
    <t>K07.0, K07.1, K07.2</t>
  </si>
  <si>
    <t>M95.1, Q87.0</t>
  </si>
  <si>
    <t>D16.4, D16.5</t>
  </si>
  <si>
    <t>Метод</t>
  </si>
  <si>
    <t>Группа</t>
  </si>
  <si>
    <t>Вид</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</si>
  <si>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</si>
  <si>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</si>
  <si>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внутримозговые злокачественные (первичные и вторичные) и доброкачественные новообразования боковых и III желудочка мозга</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</si>
  <si>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</si>
  <si>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ауто-и (или) аллотрансплантатов</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</si>
  <si>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</si>
  <si>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немелкоклеточный ранний центральный рак легкого (Tis-T1NoMo)</t>
  </si>
  <si>
    <t>опухоль вилочковой железы (I - II стадия). Опухоль переднего, заднего средостения (начальные формы). Метастатическое поражение средостения</t>
  </si>
  <si>
    <t>злокачественные новообразования молочной железы IIa, IIb, IIIa стадии</t>
  </si>
  <si>
    <t>локализованные и местнораспространенные злокачественные новообразования предстательной железы (II - III стадия)</t>
  </si>
  <si>
    <t>план 2022</t>
  </si>
  <si>
    <t>факт 9 мес 2022</t>
  </si>
  <si>
    <t>случаи</t>
  </si>
  <si>
    <t>МО</t>
  </si>
  <si>
    <t>Комиссия</t>
  </si>
  <si>
    <r>
      <t>Норматив финансовых затрат на единицу объема медицинской помощи</t>
    </r>
    <r>
      <rPr>
        <vertAlign val="superscript"/>
        <sz val="11"/>
        <rFont val="Arial"/>
        <family val="2"/>
        <charset val="204"/>
      </rPr>
      <t>*</t>
    </r>
    <r>
      <rPr>
        <sz val="11"/>
        <rFont val="Arial"/>
        <family val="2"/>
        <charset val="204"/>
      </rPr>
      <t>, рублей</t>
    </r>
  </si>
  <si>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a-b стадии</t>
  </si>
  <si>
    <t>злокачественные новообразования надпочечника I - III стадия (T1a-T3aNxMo)</t>
  </si>
  <si>
    <t>пластика твердого неба лоскутом на ножке из прилегающих участков (из щеки, языка, верхней губы, носогубной складки)</t>
  </si>
  <si>
    <t>ИТОГО:</t>
  </si>
  <si>
    <t>ИТОГО план 2022:</t>
  </si>
  <si>
    <t>Онкология (стентирование желчных протоков)</t>
  </si>
  <si>
    <t>Травматология (эндопротезирование)</t>
  </si>
  <si>
    <t>Офтальмология (интравит.введение ингибитора)</t>
  </si>
  <si>
    <t>Финансовый план по ВМП 2022:</t>
  </si>
  <si>
    <r>
      <t xml:space="preserve">поликомпонентная терапия </t>
    </r>
    <r>
      <rPr>
        <sz val="13"/>
        <color rgb="FFFF0000"/>
        <rFont val="Arial"/>
        <family val="2"/>
        <charset val="204"/>
      </rPr>
      <t xml:space="preserve">с инициацией или заменой генно-инженерных биологических лекарственных препаратов </t>
    </r>
    <r>
      <rPr>
        <sz val="13"/>
        <rFont val="Arial"/>
        <family val="2"/>
        <charset val="204"/>
      </rPr>
      <t>и химиотерапевтических лекарственных препаратов под контролем иммунологических, морфологических, гистохимических инструментальных исследований</t>
    </r>
  </si>
  <si>
    <r>
      <t xml:space="preserve">доброкачественная опухоль шейки матки у женщин репродуктивного возраста. </t>
    </r>
    <r>
      <rPr>
        <sz val="13"/>
        <color rgb="FFFF0000"/>
        <rFont val="Arial"/>
        <family val="2"/>
        <charset val="204"/>
      </rPr>
      <t>Доброкачественная опухоль яичника (от 8 см и более) у женщин репродуктивного возраста.</t>
    </r>
    <r>
      <rPr>
        <sz val="13"/>
        <rFont val="Arial"/>
        <family val="2"/>
        <charset val="204"/>
      </rPr>
      <t xml:space="preserve"> Гигантская миома матки у женщин репродуктивного возраста</t>
    </r>
  </si>
  <si>
    <r>
      <t>агранулоцитоз с показателями нейтрофильных лейкоцитов крови 0,5 x 10</t>
    </r>
    <r>
      <rPr>
        <vertAlign val="superscript"/>
        <sz val="13"/>
        <rFont val="Arial"/>
        <family val="2"/>
        <charset val="204"/>
      </rPr>
      <t>9</t>
    </r>
    <r>
      <rPr>
        <sz val="13"/>
        <rFont val="Arial"/>
        <family val="2"/>
        <charset val="204"/>
      </rPr>
      <t>/л и ниже</t>
    </r>
  </si>
  <si>
    <r>
      <t xml:space="preserve">Поликомпонентная </t>
    </r>
    <r>
      <rPr>
        <sz val="13"/>
        <color rgb="FFFF0000"/>
        <rFont val="Arial"/>
        <family val="2"/>
        <charset val="204"/>
      </rPr>
      <t>лечение</t>
    </r>
    <r>
      <rPr>
        <sz val="13"/>
        <rFont val="Arial"/>
        <family val="2"/>
        <charset val="204"/>
      </rPr>
      <t xml:space="preserve"> терапия при язвенном колите и болезни Крона 3 и 4 степени активности, гормонозависимых и гормонорезистентных формах, тяжелой форме</t>
    </r>
    <r>
      <rPr>
        <sz val="13"/>
        <color rgb="FFFF0000"/>
        <rFont val="Arial"/>
        <family val="2"/>
        <charset val="204"/>
      </rPr>
      <t xml:space="preserve"> целиакии с инициацией или заменой генно-инженерных биологических лекарственных препаратов и химиотерапевтических  лекарственных препаратов</t>
    </r>
    <r>
      <rPr>
        <sz val="13"/>
        <rFont val="Arial"/>
        <family val="2"/>
        <charset val="204"/>
      </rPr>
      <t xml:space="preserve"> под контролем иммунологических, морфологических, гистохимических инструментальных исследований</t>
    </r>
  </si>
  <si>
    <r>
      <rPr>
        <sz val="13"/>
        <color rgb="FFFF0000"/>
        <rFont val="Arial"/>
        <family val="2"/>
        <charset val="204"/>
      </rPr>
      <t>Поликомпонентное</t>
    </r>
    <r>
      <rPr>
        <sz val="13"/>
        <rFont val="Arial"/>
        <family val="2"/>
        <charset val="204"/>
      </rPr>
      <t xml:space="preserve"> лечение тяжелых, резистентных форм атопического дерматита и псориаза, включая псориатический артрит</t>
    </r>
    <r>
      <rPr>
        <sz val="13"/>
        <color rgb="FFFF0000"/>
        <rFont val="Arial"/>
        <family val="2"/>
        <charset val="204"/>
      </rPr>
      <t xml:space="preserve"> с инициацией или заменой</t>
    </r>
    <r>
      <rPr>
        <sz val="13"/>
        <rFont val="Arial"/>
        <family val="2"/>
        <charset val="204"/>
      </rPr>
      <t xml:space="preserve"> генно-инженерных биологических лекарственных препаратов</t>
    </r>
  </si>
  <si>
    <r>
      <t xml:space="preserve">Поликомпонентная иммуномодулирующая терапия с включением генно-инженерных биологических лекарственных препаратов, </t>
    </r>
    <r>
      <rPr>
        <sz val="13"/>
        <color rgb="FFFF0000"/>
        <rFont val="Arial"/>
        <family val="2"/>
        <charset val="204"/>
      </rPr>
      <t>или селективных ингибиторов семейства янус-киназ</t>
    </r>
    <r>
      <rPr>
        <sz val="13"/>
        <rFont val="Arial"/>
        <family val="2"/>
        <charset val="204"/>
      </rPr>
      <t xml:space="preserve">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 </t>
    </r>
    <r>
      <rPr>
        <sz val="13"/>
        <color rgb="FFFF0000"/>
        <rFont val="Arial"/>
        <family val="2"/>
        <charset val="204"/>
      </rPr>
      <t>с возможностью повторной госпитализации, требующейся в связи с применением насыщающих доз в соответствии с инструкцией по применению препарата</t>
    </r>
  </si>
  <si>
    <r>
      <t xml:space="preserve">поликомпонентная иммуномодулирующая терапия </t>
    </r>
    <r>
      <rPr>
        <sz val="13"/>
        <color rgb="FFFF0000"/>
        <rFont val="Arial"/>
        <family val="2"/>
        <charset val="204"/>
      </rPr>
      <t xml:space="preserve">с инициацией или заменой </t>
    </r>
    <r>
      <rPr>
        <sz val="13"/>
        <rFont val="Arial"/>
        <family val="2"/>
        <charset val="204"/>
      </rPr>
      <t xml:space="preserve">генно-инженерных биологических лекарственных препаратов или </t>
    </r>
    <r>
      <rPr>
        <sz val="13"/>
        <color rgb="FFFF0000"/>
        <rFont val="Arial"/>
        <family val="2"/>
        <charset val="204"/>
      </rPr>
      <t>селективных ингибиторов семейства янус-киназ</t>
    </r>
    <r>
      <rPr>
        <sz val="13"/>
        <rFont val="Arial"/>
        <family val="2"/>
        <charset val="204"/>
      </rPr>
      <t xml:space="preserve">, лабораторной диагностики с использованием комплекса иммунологических </t>
    </r>
    <r>
      <rPr>
        <sz val="13"/>
        <color rgb="FFFF0000"/>
        <rFont val="Arial"/>
        <family val="2"/>
        <charset val="204"/>
      </rPr>
      <t xml:space="preserve">исследований и/или лучевых и/или ультразвуковых методов диагностики </t>
    </r>
  </si>
  <si>
    <r>
      <rPr>
        <sz val="13"/>
        <color rgb="FFFF0000"/>
        <rFont val="Arial"/>
        <family val="2"/>
        <charset val="204"/>
      </rPr>
      <t>I20.0,</t>
    </r>
    <r>
      <rPr>
        <sz val="13"/>
        <rFont val="Arial"/>
        <family val="2"/>
        <charset val="204"/>
      </rPr>
      <t xml:space="preserve"> I21, I22, I24.0</t>
    </r>
  </si>
  <si>
    <r>
      <rPr>
        <sz val="13"/>
        <color rgb="FFFF0000"/>
        <rFont val="Arial"/>
        <family val="2"/>
        <charset val="204"/>
      </rPr>
      <t>коронарное</t>
    </r>
    <r>
      <rPr>
        <sz val="13"/>
        <rFont val="Arial"/>
        <family val="2"/>
        <charset val="204"/>
      </rPr>
      <t xml:space="preserve"> шунтирование в условиях искусственного кровоснабжения </t>
    </r>
  </si>
  <si>
    <r>
      <t>N20.2, N20.0,</t>
    </r>
    <r>
      <rPr>
        <sz val="13"/>
        <color rgb="FFFF0000"/>
        <rFont val="Arial"/>
        <family val="2"/>
        <charset val="204"/>
      </rPr>
      <t xml:space="preserve"> N20.1</t>
    </r>
    <r>
      <rPr>
        <sz val="13"/>
        <rFont val="Arial"/>
        <family val="2"/>
        <charset val="204"/>
      </rPr>
      <t>,  N13.0, N13.1, N13.2, Q62.1, Q62.2, Q62.3, Q62.7</t>
    </r>
  </si>
  <si>
    <r>
      <t xml:space="preserve">Камни почек. Камни мочеточника. </t>
    </r>
    <r>
      <rPr>
        <sz val="13"/>
        <color rgb="FFFF0000"/>
        <rFont val="Arial"/>
        <family val="2"/>
        <charset val="204"/>
      </rPr>
      <t>Камни почек с камнями мочеточника.  Стриктура мочеточника.</t>
    </r>
    <r>
      <rPr>
        <sz val="13"/>
        <rFont val="Arial"/>
        <family val="2"/>
        <charset val="204"/>
      </rPr>
      <t xml:space="preserve"> Врожденный уретерогидронефроз. Врожденный мегауретер</t>
    </r>
  </si>
  <si>
    <r>
      <t>перкутанная нефролитолапоксия в сочетании</t>
    </r>
    <r>
      <rPr>
        <sz val="13"/>
        <color rgb="FFFF0000"/>
        <rFont val="Arial"/>
        <family val="2"/>
        <charset val="204"/>
      </rPr>
      <t xml:space="preserve"> с лазерной </t>
    </r>
    <r>
      <rPr>
        <sz val="13"/>
        <rFont val="Arial"/>
        <family val="2"/>
        <charset val="204"/>
      </rPr>
      <t xml:space="preserve">литотрипсией </t>
    </r>
  </si>
  <si>
    <t>сумма, руб.</t>
  </si>
  <si>
    <t>БУЗ Орловской области "НКМЦ им. З.И. Круглой"</t>
  </si>
  <si>
    <t>БУЗ Орловской области "ООКБ"</t>
  </si>
  <si>
    <t>БУЗ Орловской области "ООД"</t>
  </si>
  <si>
    <t>БУЗ Орловской области "БСМП им. Н.А. Семашко"</t>
  </si>
  <si>
    <t>ВСЕГО</t>
  </si>
  <si>
    <t>рост</t>
  </si>
  <si>
    <t>Предложения МО</t>
  </si>
  <si>
    <t>факт 2022</t>
  </si>
  <si>
    <t>протезирование</t>
  </si>
  <si>
    <t>гинекология</t>
  </si>
  <si>
    <t>онкология</t>
  </si>
  <si>
    <t>офтальмология</t>
  </si>
  <si>
    <t>доброкачественная опухоль шейки матки у женщин репродуктивного возраста. Доброкачественная опухоль яичника (от 8 см и более) у женщин репродуктивного возраста. Гигантская миома матки у женщин репродуктивного возраста</t>
  </si>
  <si>
    <t>поликомпонентная терапия с инициацией или заменой генно-инженерных биологических лекарственных препаратов и химиотерапевтических лекарственных препаратов под контролем иммунологических, морфологических, гистохимических инструментальных исследований</t>
  </si>
  <si>
    <t>Поликомпонентное лечение тяжелых, резистентных форм атопического дерматита и псориаза, включая псориатический артрит с инициацией или заменой генно-инженерных биологических лекарственных препаратов</t>
  </si>
  <si>
    <t>Поликомпонентная иммуномодулирующая терапия с включением генно-инженерных биологических лекарственных препаратов, или селективных ингибиторов семейства янус-киназ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 с возможностью повторной госпитализации, требующейся в связи с применением насыщающих доз в соответствии с инструкцией по применению препарата</t>
  </si>
  <si>
    <t xml:space="preserve">поликомпонентная иммуномодулирующая терапия с инициацией или заменой генно-инженерных биологических лекарственных препаратов или селективных ингибиторов семейства янус-киназ, лабораторной диагностики с использованием комплекса иммунологических исследований и/или лучевых и/или ультразвуковых методов диагностики </t>
  </si>
  <si>
    <t>I20.0, I21, I22, I24.0</t>
  </si>
  <si>
    <t xml:space="preserve">коронарное шунтирование в условиях искусственного кровоснабжения </t>
  </si>
  <si>
    <t>N20.2, N20.0, N20.1,  N13.0, N13.1, N13.2, Q62.1, Q62.2, Q62.3, Q62.7</t>
  </si>
  <si>
    <t xml:space="preserve">перкутанная нефролитолапоксия в сочетании с лазерной литотрипсией </t>
  </si>
  <si>
    <t>Поликомпонентная лечение при язвенном колите и болезни Крона 3 и 4 степени активности, гормонозависимых и гормонорезистентных формах, тяжелой форме целиакии с инициацией или заменой генно-инженерных биологических лекарственных препаратов и химиотерапевтических  лекарственных препаратов под контролем иммунологических, морфологических, гистохимических инструментальных исследований</t>
  </si>
  <si>
    <t>резектабельные опухоли поджелудочной железы</t>
  </si>
  <si>
    <t>J32.1, J32.2, J32.3</t>
  </si>
  <si>
    <t>доброкачественное новообразование и хронические воспалительные заболевания полости носа, придаточных пазух носа, пазух клиновидной кости</t>
  </si>
  <si>
    <t>Хирургическое лечение доброкачественных новообразований и хронических воспалительных заболеваний носа и околоносовых пазух</t>
  </si>
  <si>
    <t>удаление новообразования с применением эндоскопической, шейверной техники и при необходимости навигационной системы</t>
  </si>
  <si>
    <t>коронарное шунтирование на работающем сердце без использования искусственного кровообращения</t>
  </si>
  <si>
    <t>камни почек. Камни мочеточника. Камни почек с камнями мочеточника.  Стриктура мочеточника. Врожденный уретерогидронефроз. Врожденный мегауретер</t>
  </si>
  <si>
    <r>
      <t>агранулоцитоз с показателями нейтрофильных лейкоцитов крови 0,5 x 10</t>
    </r>
    <r>
      <rPr>
        <vertAlign val="superscript"/>
        <sz val="12"/>
        <rFont val="Times New Roman"/>
        <family val="1"/>
        <charset val="204"/>
      </rPr>
      <t>9</t>
    </r>
    <r>
      <rPr>
        <sz val="12"/>
        <rFont val="Times New Roman"/>
        <family val="1"/>
        <charset val="204"/>
      </rPr>
      <t>/л и ниже</t>
    </r>
  </si>
  <si>
    <t>Эндопротезирование коленных суставов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в том числе с использованием компьютерной навигации</t>
  </si>
  <si>
    <r>
      <t>Норматив финансовых затрат на единицу объема медицинской помощи</t>
    </r>
    <r>
      <rPr>
        <sz val="12"/>
        <rFont val="Times New Roman"/>
        <family val="1"/>
        <charset val="204"/>
      </rPr>
      <t>, рублей</t>
    </r>
  </si>
  <si>
    <t>Доля заработной платы в составе норматива финансовых затрат на единицу объема медицинской помощи</t>
  </si>
  <si>
    <t>Приложение 9 к Тарифному соглашению на оплату медицинской помощи по обязательному медицинскому страхованию на территории Орловской области на 2023 год от 13 января 2022 года.</t>
  </si>
  <si>
    <t>Тарифы на оплату высокотехнологичной медицинской помощи согласно перечню видов высокотехнологичной медицинской помощи, включенных в базовую программу ОМС, на 2023 год</t>
  </si>
  <si>
    <t>злокачественные новообразования лимфоидной   ткани</t>
  </si>
</sst>
</file>

<file path=xl/styles.xml><?xml version="1.0" encoding="utf-8"?>
<styleSheet xmlns="http://schemas.openxmlformats.org/spreadsheetml/2006/main">
  <numFmts count="2">
    <numFmt numFmtId="43" formatCode="_-* #,##0.00\ _₽_-;\-* #,##0.00\ _₽_-;_-* &quot;-&quot;??\ _₽_-;_-@_-"/>
    <numFmt numFmtId="164" formatCode="#,##0_ ;\-#,##0\ "/>
  </numFmts>
  <fonts count="30">
    <font>
      <sz val="11"/>
      <color theme="1"/>
      <name val="Calibri"/>
      <family val="2"/>
      <charset val="204"/>
      <scheme val="minor"/>
    </font>
    <font>
      <u/>
      <sz val="11"/>
      <color theme="10"/>
      <name val="Calibri"/>
      <family val="2"/>
      <charset val="204"/>
    </font>
    <font>
      <sz val="14"/>
      <name val="Arial"/>
      <family val="2"/>
      <charset val="204"/>
    </font>
    <font>
      <b/>
      <sz val="14"/>
      <name val="Arial"/>
      <family val="2"/>
      <charset val="204"/>
    </font>
    <font>
      <sz val="11"/>
      <name val="Arial"/>
      <family val="2"/>
      <charset val="204"/>
    </font>
    <font>
      <vertAlign val="superscript"/>
      <sz val="11"/>
      <name val="Arial"/>
      <family val="2"/>
      <charset val="204"/>
    </font>
    <font>
      <b/>
      <sz val="11"/>
      <name val="Arial"/>
      <family val="2"/>
      <charset val="204"/>
    </font>
    <font>
      <b/>
      <sz val="20"/>
      <name val="Arial"/>
      <family val="2"/>
      <charset val="204"/>
    </font>
    <font>
      <b/>
      <sz val="16"/>
      <name val="Arial"/>
      <family val="2"/>
      <charset val="204"/>
    </font>
    <font>
      <sz val="20"/>
      <name val="Arial"/>
      <family val="2"/>
      <charset val="204"/>
    </font>
    <font>
      <sz val="13"/>
      <name val="Arial"/>
      <family val="2"/>
      <charset val="204"/>
    </font>
    <font>
      <sz val="13"/>
      <color rgb="FFFF0000"/>
      <name val="Arial"/>
      <family val="2"/>
      <charset val="204"/>
    </font>
    <font>
      <b/>
      <sz val="13"/>
      <color rgb="FFFF0000"/>
      <name val="Arial"/>
      <family val="2"/>
      <charset val="204"/>
    </font>
    <font>
      <b/>
      <sz val="14"/>
      <color rgb="FFFF0000"/>
      <name val="Arial"/>
      <family val="2"/>
      <charset val="204"/>
    </font>
    <font>
      <b/>
      <sz val="20"/>
      <color rgb="FFFF0000"/>
      <name val="Arial"/>
      <family val="2"/>
      <charset val="204"/>
    </font>
    <font>
      <vertAlign val="superscript"/>
      <sz val="13"/>
      <name val="Arial"/>
      <family val="2"/>
      <charset val="204"/>
    </font>
    <font>
      <u/>
      <sz val="13"/>
      <name val="Arial"/>
      <family val="2"/>
      <charset val="204"/>
    </font>
    <font>
      <sz val="11"/>
      <color theme="1"/>
      <name val="Calibri"/>
      <family val="2"/>
      <charset val="204"/>
      <scheme val="minor"/>
    </font>
    <font>
      <sz val="20"/>
      <color rgb="FFFF0000"/>
      <name val="Arial"/>
      <family val="2"/>
      <charset val="204"/>
    </font>
    <font>
      <sz val="14"/>
      <color rgb="FFFF0000"/>
      <name val="Arial"/>
      <family val="2"/>
      <charset val="204"/>
    </font>
    <font>
      <b/>
      <sz val="15"/>
      <color rgb="FFFF0000"/>
      <name val="Arial"/>
      <family val="2"/>
      <charset val="204"/>
    </font>
    <font>
      <sz val="13"/>
      <name val="Times New Roman"/>
      <family val="1"/>
      <charset val="204"/>
    </font>
    <font>
      <sz val="14"/>
      <name val="Times New Roman"/>
      <family val="1"/>
      <charset val="204"/>
    </font>
    <font>
      <sz val="20"/>
      <name val="Times New Roman"/>
      <family val="1"/>
      <charset val="204"/>
    </font>
    <font>
      <sz val="15"/>
      <name val="Times New Roman"/>
      <family val="1"/>
      <charset val="204"/>
    </font>
    <font>
      <sz val="12"/>
      <name val="Times New Roman"/>
      <family val="1"/>
      <charset val="204"/>
    </font>
    <font>
      <vertAlign val="superscript"/>
      <sz val="12"/>
      <name val="Times New Roman"/>
      <family val="1"/>
      <charset val="204"/>
    </font>
    <font>
      <u/>
      <sz val="12"/>
      <name val="Times New Roman"/>
      <family val="1"/>
      <charset val="204"/>
    </font>
    <font>
      <b/>
      <sz val="20"/>
      <name val="Times New Roman"/>
      <family val="1"/>
      <charset val="204"/>
    </font>
    <font>
      <b/>
      <sz val="15"/>
      <name val="Times New Roman"/>
      <family val="1"/>
      <charset val="204"/>
    </font>
  </fonts>
  <fills count="6">
    <fill>
      <patternFill patternType="none"/>
    </fill>
    <fill>
      <patternFill patternType="gray125"/>
    </fill>
    <fill>
      <patternFill patternType="solid">
        <fgColor theme="9" tint="0.59999389629810485"/>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style="thin">
        <color indexed="64"/>
      </top>
      <bottom/>
      <diagonal/>
    </border>
  </borders>
  <cellStyleXfs count="4">
    <xf numFmtId="0" fontId="0" fillId="0" borderId="0"/>
    <xf numFmtId="0" fontId="1" fillId="0" borderId="0" applyNumberFormat="0" applyFill="0" applyBorder="0" applyAlignment="0" applyProtection="0">
      <alignment vertical="top"/>
      <protection locked="0"/>
    </xf>
    <xf numFmtId="43" fontId="17" fillId="0" borderId="0" applyFont="0" applyFill="0" applyBorder="0" applyAlignment="0" applyProtection="0"/>
    <xf numFmtId="9" fontId="17" fillId="0" borderId="0" applyFont="0" applyFill="0" applyBorder="0" applyAlignment="0" applyProtection="0"/>
  </cellStyleXfs>
  <cellXfs count="190">
    <xf numFmtId="0" fontId="0" fillId="0" borderId="0" xfId="0"/>
    <xf numFmtId="0" fontId="2" fillId="0" borderId="0" xfId="0" applyFont="1"/>
    <xf numFmtId="0" fontId="2" fillId="0" borderId="0" xfId="0" applyFont="1" applyAlignment="1">
      <alignment vertical="center"/>
    </xf>
    <xf numFmtId="4" fontId="3"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7" fillId="0" borderId="0" xfId="0" applyFont="1" applyAlignment="1">
      <alignment horizontal="center"/>
    </xf>
    <xf numFmtId="0" fontId="7" fillId="0" borderId="2" xfId="0" applyFont="1" applyBorder="1" applyAlignment="1">
      <alignment horizontal="center" vertical="top" wrapText="1"/>
    </xf>
    <xf numFmtId="0" fontId="7" fillId="0" borderId="1" xfId="0" applyFont="1" applyBorder="1" applyAlignment="1">
      <alignment horizontal="center" vertical="top" wrapText="1"/>
    </xf>
    <xf numFmtId="4" fontId="2" fillId="0" borderId="0" xfId="0" applyNumberFormat="1" applyFont="1" applyAlignment="1">
      <alignment horizontal="center" vertical="center" wrapText="1"/>
    </xf>
    <xf numFmtId="0" fontId="7" fillId="0" borderId="1" xfId="0" applyFont="1" applyBorder="1" applyAlignment="1">
      <alignment horizontal="center" vertical="top" wrapText="1"/>
    </xf>
    <xf numFmtId="0" fontId="2" fillId="0" borderId="2" xfId="0" applyFont="1" applyBorder="1" applyAlignment="1">
      <alignment horizontal="center" vertical="center"/>
    </xf>
    <xf numFmtId="3" fontId="4" fillId="0" borderId="1" xfId="0" applyNumberFormat="1" applyFont="1" applyBorder="1" applyAlignment="1">
      <alignment horizontal="center" vertical="center" wrapText="1"/>
    </xf>
    <xf numFmtId="3" fontId="4" fillId="3" borderId="1" xfId="0" applyNumberFormat="1" applyFont="1" applyFill="1" applyBorder="1" applyAlignment="1">
      <alignment horizontal="center" vertical="center" wrapText="1"/>
    </xf>
    <xf numFmtId="3" fontId="2" fillId="0" borderId="0" xfId="0" applyNumberFormat="1" applyFont="1" applyAlignment="1">
      <alignment horizontal="center" vertical="center" wrapText="1"/>
    </xf>
    <xf numFmtId="3" fontId="2" fillId="0" borderId="1" xfId="0" applyNumberFormat="1" applyFont="1" applyBorder="1" applyAlignment="1">
      <alignment horizontal="center" vertical="center" wrapText="1"/>
    </xf>
    <xf numFmtId="3" fontId="2" fillId="3" borderId="1" xfId="0" applyNumberFormat="1" applyFont="1" applyFill="1" applyBorder="1" applyAlignment="1">
      <alignment horizontal="center" vertical="center" wrapText="1"/>
    </xf>
    <xf numFmtId="4" fontId="3" fillId="4" borderId="1" xfId="0" applyNumberFormat="1" applyFont="1" applyFill="1" applyBorder="1" applyAlignment="1">
      <alignment horizontal="center" vertical="center" wrapText="1"/>
    </xf>
    <xf numFmtId="4" fontId="3" fillId="4" borderId="1" xfId="0" applyNumberFormat="1" applyFont="1" applyFill="1" applyBorder="1" applyAlignment="1">
      <alignment horizontal="center" vertical="center" wrapText="1"/>
    </xf>
    <xf numFmtId="4" fontId="3" fillId="4" borderId="2" xfId="0"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0" fontId="9" fillId="0" borderId="0" xfId="0" applyFont="1"/>
    <xf numFmtId="0" fontId="10" fillId="0" borderId="0" xfId="0" applyFont="1" applyAlignment="1">
      <alignment horizontal="center"/>
    </xf>
    <xf numFmtId="0" fontId="10" fillId="0" borderId="2" xfId="0" applyFont="1" applyBorder="1" applyAlignment="1">
      <alignment horizontal="center" vertical="top" wrapText="1"/>
    </xf>
    <xf numFmtId="0" fontId="10" fillId="0" borderId="1" xfId="0" applyFont="1" applyBorder="1" applyAlignment="1">
      <alignment horizontal="center" vertical="top" wrapText="1"/>
    </xf>
    <xf numFmtId="0" fontId="3" fillId="0" borderId="0" xfId="0" applyFont="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horizontal="center" vertical="center"/>
    </xf>
    <xf numFmtId="0" fontId="3" fillId="2" borderId="1" xfId="0" applyFont="1" applyFill="1" applyBorder="1" applyAlignment="1">
      <alignment horizontal="center" vertical="center"/>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11" fillId="0" borderId="1" xfId="0" applyFont="1" applyFill="1" applyBorder="1" applyAlignment="1">
      <alignment horizontal="center" vertical="top" wrapText="1"/>
    </xf>
    <xf numFmtId="0" fontId="7" fillId="5" borderId="1" xfId="0" applyFont="1" applyFill="1" applyBorder="1" applyAlignment="1">
      <alignment horizontal="center" vertical="top" wrapText="1"/>
    </xf>
    <xf numFmtId="0" fontId="10" fillId="5" borderId="1" xfId="0" applyFont="1" applyFill="1" applyBorder="1" applyAlignment="1">
      <alignment horizontal="center" vertical="top" wrapText="1"/>
    </xf>
    <xf numFmtId="4" fontId="3" fillId="5" borderId="1" xfId="0" applyNumberFormat="1" applyFont="1" applyFill="1" applyBorder="1" applyAlignment="1">
      <alignment horizontal="center" vertical="center" wrapText="1"/>
    </xf>
    <xf numFmtId="0" fontId="3" fillId="5" borderId="1" xfId="0" applyFont="1" applyFill="1" applyBorder="1" applyAlignment="1">
      <alignment horizontal="center" vertical="center" wrapText="1"/>
    </xf>
    <xf numFmtId="0" fontId="2" fillId="5" borderId="1" xfId="0" applyFont="1" applyFill="1" applyBorder="1" applyAlignment="1">
      <alignment horizontal="center" vertical="center"/>
    </xf>
    <xf numFmtId="3" fontId="2" fillId="5" borderId="1" xfId="0" applyNumberFormat="1" applyFont="1" applyFill="1" applyBorder="1" applyAlignment="1">
      <alignment horizontal="center" vertical="center" wrapText="1"/>
    </xf>
    <xf numFmtId="0" fontId="12" fillId="0" borderId="0" xfId="0" applyFont="1" applyFill="1" applyAlignment="1">
      <alignment horizontal="center"/>
    </xf>
    <xf numFmtId="4" fontId="13" fillId="0" borderId="0" xfId="0" applyNumberFormat="1" applyFont="1" applyFill="1" applyAlignment="1">
      <alignment horizontal="center" vertical="center" wrapText="1"/>
    </xf>
    <xf numFmtId="0" fontId="13" fillId="0" borderId="0" xfId="0" applyFont="1" applyFill="1" applyAlignment="1">
      <alignment horizontal="center" vertical="center" wrapText="1"/>
    </xf>
    <xf numFmtId="0" fontId="13" fillId="0" borderId="0" xfId="0" applyFont="1" applyFill="1" applyAlignment="1">
      <alignment horizontal="center" vertical="center"/>
    </xf>
    <xf numFmtId="3" fontId="13" fillId="0" borderId="0" xfId="0" applyNumberFormat="1" applyFont="1" applyFill="1" applyAlignment="1">
      <alignment horizontal="center" vertical="center" wrapText="1"/>
    </xf>
    <xf numFmtId="4" fontId="14" fillId="0" borderId="0" xfId="0" applyNumberFormat="1" applyFont="1" applyFill="1" applyAlignment="1">
      <alignment horizontal="center" vertical="center" wrapText="1"/>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3" fontId="9" fillId="0" borderId="0" xfId="0" applyNumberFormat="1" applyFont="1" applyAlignment="1">
      <alignment horizontal="center" vertical="center" wrapText="1"/>
    </xf>
    <xf numFmtId="0" fontId="3" fillId="0" borderId="2" xfId="0" applyFont="1" applyBorder="1" applyAlignment="1">
      <alignment horizontal="center" vertical="center" wrapText="1"/>
    </xf>
    <xf numFmtId="3" fontId="2" fillId="0" borderId="2" xfId="0" applyNumberFormat="1" applyFont="1" applyBorder="1" applyAlignment="1">
      <alignment horizontal="center" vertical="center" wrapText="1"/>
    </xf>
    <xf numFmtId="3" fontId="2" fillId="3" borderId="2" xfId="0" applyNumberFormat="1" applyFont="1" applyFill="1" applyBorder="1" applyAlignment="1">
      <alignment horizontal="center" vertical="center" wrapText="1"/>
    </xf>
    <xf numFmtId="4" fontId="7" fillId="4" borderId="13" xfId="0" applyNumberFormat="1" applyFont="1" applyFill="1" applyBorder="1" applyAlignment="1">
      <alignment horizontal="center" vertical="center" wrapText="1"/>
    </xf>
    <xf numFmtId="0" fontId="7" fillId="0" borderId="14" xfId="0" applyFont="1" applyBorder="1" applyAlignment="1">
      <alignment horizontal="center" vertical="center" wrapText="1"/>
    </xf>
    <xf numFmtId="0" fontId="9" fillId="0" borderId="14" xfId="0" applyFont="1" applyBorder="1" applyAlignment="1">
      <alignment horizontal="center" vertical="center"/>
    </xf>
    <xf numFmtId="3" fontId="7" fillId="0" borderId="14" xfId="0" applyNumberFormat="1" applyFont="1" applyBorder="1" applyAlignment="1">
      <alignment horizontal="center" vertical="center" wrapText="1"/>
    </xf>
    <xf numFmtId="3" fontId="7" fillId="0" borderId="15" xfId="0" applyNumberFormat="1" applyFont="1" applyBorder="1" applyAlignment="1">
      <alignment horizontal="center" vertical="center" wrapText="1"/>
    </xf>
    <xf numFmtId="0" fontId="10" fillId="0" borderId="5" xfId="0" applyFont="1" applyBorder="1" applyAlignment="1">
      <alignment horizontal="center" vertical="top" wrapText="1"/>
    </xf>
    <xf numFmtId="0" fontId="10" fillId="0" borderId="6" xfId="0" applyFont="1" applyBorder="1" applyAlignment="1">
      <alignment horizontal="center" vertical="top" wrapText="1"/>
    </xf>
    <xf numFmtId="0" fontId="16" fillId="0" borderId="1" xfId="1" applyFont="1" applyBorder="1" applyAlignment="1" applyProtection="1">
      <alignment horizontal="center" vertical="top" wrapText="1"/>
    </xf>
    <xf numFmtId="0" fontId="12" fillId="0" borderId="0" xfId="0" applyFont="1" applyFill="1" applyAlignment="1">
      <alignment horizontal="right"/>
    </xf>
    <xf numFmtId="0" fontId="12" fillId="3" borderId="0" xfId="0" applyFont="1" applyFill="1" applyAlignment="1">
      <alignment horizontal="right"/>
    </xf>
    <xf numFmtId="0" fontId="11" fillId="0" borderId="1" xfId="0" applyFont="1" applyBorder="1" applyAlignment="1">
      <alignment horizontal="center" vertical="top" wrapText="1"/>
    </xf>
    <xf numFmtId="4" fontId="3" fillId="5" borderId="2" xfId="0" applyNumberFormat="1" applyFont="1" applyFill="1" applyBorder="1" applyAlignment="1">
      <alignment horizontal="center" vertical="center" wrapText="1"/>
    </xf>
    <xf numFmtId="0" fontId="16" fillId="5" borderId="1" xfId="1" applyFont="1" applyFill="1" applyBorder="1" applyAlignment="1" applyProtection="1">
      <alignment horizontal="center" vertical="top" wrapText="1"/>
    </xf>
    <xf numFmtId="0" fontId="2" fillId="5" borderId="1" xfId="0" applyFont="1" applyFill="1" applyBorder="1" applyAlignment="1">
      <alignment horizontal="center" vertical="center" wrapText="1"/>
    </xf>
    <xf numFmtId="3" fontId="2" fillId="0" borderId="0" xfId="0" applyNumberFormat="1" applyFont="1" applyFill="1" applyAlignment="1">
      <alignment horizontal="center" vertical="center" wrapText="1"/>
    </xf>
    <xf numFmtId="3" fontId="2" fillId="0" borderId="1" xfId="0" applyNumberFormat="1" applyFont="1" applyFill="1" applyBorder="1" applyAlignment="1">
      <alignment horizontal="center" vertical="center" wrapText="1"/>
    </xf>
    <xf numFmtId="3" fontId="9" fillId="0" borderId="0" xfId="0" applyNumberFormat="1" applyFont="1" applyFill="1" applyAlignment="1">
      <alignment horizontal="center" vertical="center" wrapText="1"/>
    </xf>
    <xf numFmtId="3" fontId="13" fillId="0" borderId="0" xfId="0" applyNumberFormat="1" applyFont="1" applyAlignment="1">
      <alignment horizontal="center" vertical="center" wrapText="1"/>
    </xf>
    <xf numFmtId="3" fontId="3" fillId="0" borderId="1" xfId="0" applyNumberFormat="1" applyFont="1" applyBorder="1" applyAlignment="1">
      <alignment horizontal="center" vertical="center" wrapText="1"/>
    </xf>
    <xf numFmtId="3" fontId="3" fillId="3" borderId="1" xfId="0" applyNumberFormat="1" applyFont="1" applyFill="1" applyBorder="1" applyAlignment="1">
      <alignment horizontal="center" vertical="center" wrapText="1"/>
    </xf>
    <xf numFmtId="0" fontId="10" fillId="0" borderId="2" xfId="0" applyFont="1" applyBorder="1" applyAlignment="1">
      <alignment horizontal="center" vertical="top" wrapText="1"/>
    </xf>
    <xf numFmtId="0" fontId="10" fillId="0" borderId="1" xfId="0" applyFont="1" applyBorder="1" applyAlignment="1">
      <alignment horizontal="center" vertical="top" wrapText="1"/>
    </xf>
    <xf numFmtId="3" fontId="14" fillId="3" borderId="1" xfId="0" applyNumberFormat="1"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0" fontId="18" fillId="0" borderId="0" xfId="0" applyFont="1" applyFill="1"/>
    <xf numFmtId="164" fontId="14" fillId="3" borderId="1" xfId="2" applyNumberFormat="1" applyFont="1" applyFill="1" applyBorder="1" applyAlignment="1">
      <alignment horizontal="center"/>
    </xf>
    <xf numFmtId="3" fontId="14" fillId="3" borderId="1" xfId="0" applyNumberFormat="1" applyFont="1" applyFill="1" applyBorder="1" applyAlignment="1">
      <alignment horizontal="center"/>
    </xf>
    <xf numFmtId="3" fontId="18" fillId="3" borderId="1" xfId="0" applyNumberFormat="1" applyFont="1" applyFill="1" applyBorder="1" applyAlignment="1">
      <alignment horizontal="center"/>
    </xf>
    <xf numFmtId="3" fontId="14" fillId="3" borderId="1" xfId="0" applyNumberFormat="1" applyFont="1" applyFill="1" applyBorder="1"/>
    <xf numFmtId="0" fontId="13" fillId="0" borderId="0" xfId="0" applyFont="1" applyAlignment="1">
      <alignment horizontal="center"/>
    </xf>
    <xf numFmtId="0" fontId="3" fillId="0" borderId="0" xfId="0" applyFont="1" applyAlignment="1">
      <alignment horizontal="center"/>
    </xf>
    <xf numFmtId="0" fontId="14" fillId="0" borderId="0" xfId="0" applyFont="1" applyAlignment="1">
      <alignment horizontal="center"/>
    </xf>
    <xf numFmtId="0" fontId="20" fillId="0" borderId="0" xfId="0" applyFont="1" applyAlignment="1">
      <alignment horizontal="center"/>
    </xf>
    <xf numFmtId="0" fontId="13" fillId="0" borderId="0" xfId="0" applyFont="1"/>
    <xf numFmtId="3" fontId="14" fillId="3" borderId="6" xfId="0" applyNumberFormat="1" applyFont="1" applyFill="1" applyBorder="1" applyAlignment="1">
      <alignment horizontal="center" vertical="center" wrapText="1"/>
    </xf>
    <xf numFmtId="3" fontId="14" fillId="3" borderId="4" xfId="0" applyNumberFormat="1" applyFont="1" applyFill="1" applyBorder="1" applyAlignment="1">
      <alignment horizontal="center" vertical="center" wrapText="1"/>
    </xf>
    <xf numFmtId="3" fontId="19" fillId="0" borderId="0" xfId="0" applyNumberFormat="1" applyFont="1" applyAlignment="1">
      <alignment horizontal="center" vertical="center" wrapText="1"/>
    </xf>
    <xf numFmtId="0" fontId="2" fillId="0" borderId="0" xfId="0" applyFont="1" applyFill="1"/>
    <xf numFmtId="0" fontId="13" fillId="0" borderId="0" xfId="0" applyFont="1" applyFill="1" applyAlignment="1">
      <alignment horizontal="right"/>
    </xf>
    <xf numFmtId="0" fontId="13" fillId="0" borderId="0" xfId="0" applyFont="1" applyFill="1" applyAlignment="1">
      <alignment horizontal="center"/>
    </xf>
    <xf numFmtId="0" fontId="0" fillId="0" borderId="17" xfId="0" applyBorder="1"/>
    <xf numFmtId="3" fontId="4" fillId="3" borderId="4" xfId="0" applyNumberFormat="1" applyFont="1" applyFill="1" applyBorder="1" applyAlignment="1">
      <alignment horizontal="center" vertical="center" wrapText="1"/>
    </xf>
    <xf numFmtId="0" fontId="2" fillId="3" borderId="0" xfId="0" applyFont="1" applyFill="1"/>
    <xf numFmtId="0" fontId="0" fillId="3" borderId="17" xfId="0" applyFill="1" applyBorder="1"/>
    <xf numFmtId="3" fontId="7" fillId="3" borderId="15" xfId="0" applyNumberFormat="1" applyFont="1" applyFill="1" applyBorder="1" applyAlignment="1">
      <alignment horizontal="center" vertical="center" wrapText="1"/>
    </xf>
    <xf numFmtId="0" fontId="9" fillId="3" borderId="0" xfId="0" applyFont="1" applyFill="1"/>
    <xf numFmtId="0" fontId="3" fillId="0" borderId="0" xfId="0" applyFont="1"/>
    <xf numFmtId="43" fontId="3" fillId="0" borderId="0" xfId="2" applyFont="1"/>
    <xf numFmtId="3" fontId="3" fillId="3" borderId="0" xfId="0" applyNumberFormat="1" applyFont="1" applyFill="1"/>
    <xf numFmtId="43" fontId="3" fillId="3" borderId="0" xfId="0" applyNumberFormat="1" applyFont="1" applyFill="1"/>
    <xf numFmtId="0" fontId="21" fillId="0" borderId="0" xfId="0" applyFont="1" applyFill="1" applyAlignment="1">
      <alignment horizontal="center"/>
    </xf>
    <xf numFmtId="0" fontId="22" fillId="0" borderId="0" xfId="0" applyFont="1" applyFill="1"/>
    <xf numFmtId="0" fontId="23" fillId="0" borderId="0" xfId="0" applyFont="1" applyFill="1"/>
    <xf numFmtId="4" fontId="22" fillId="0" borderId="0" xfId="0" applyNumberFormat="1" applyFont="1" applyFill="1" applyAlignment="1">
      <alignment horizontal="center" vertical="center" wrapText="1"/>
    </xf>
    <xf numFmtId="0" fontId="23" fillId="0" borderId="0" xfId="0" applyFont="1" applyFill="1" applyAlignment="1">
      <alignment horizontal="center"/>
    </xf>
    <xf numFmtId="0" fontId="21" fillId="0" borderId="0" xfId="0" applyFont="1" applyFill="1" applyAlignment="1">
      <alignment horizontal="right"/>
    </xf>
    <xf numFmtId="4" fontId="25" fillId="0" borderId="1" xfId="0" applyNumberFormat="1" applyFont="1" applyFill="1" applyBorder="1" applyAlignment="1">
      <alignment horizontal="center" vertical="center" wrapText="1"/>
    </xf>
    <xf numFmtId="0" fontId="25" fillId="0" borderId="0" xfId="0" applyFont="1" applyFill="1"/>
    <xf numFmtId="0" fontId="25" fillId="0" borderId="1" xfId="1" applyFont="1" applyFill="1" applyBorder="1" applyAlignment="1" applyProtection="1">
      <alignment horizontal="center" vertical="top" wrapText="1"/>
    </xf>
    <xf numFmtId="0" fontId="21" fillId="0" borderId="0" xfId="0" applyFont="1" applyFill="1" applyBorder="1" applyAlignment="1">
      <alignment horizontal="right"/>
    </xf>
    <xf numFmtId="4" fontId="22" fillId="0" borderId="0" xfId="0" applyNumberFormat="1" applyFont="1" applyFill="1" applyBorder="1" applyAlignment="1">
      <alignment horizontal="center" vertical="center" wrapText="1"/>
    </xf>
    <xf numFmtId="4" fontId="23" fillId="0" borderId="0" xfId="0" applyNumberFormat="1" applyFont="1" applyFill="1" applyBorder="1" applyAlignment="1">
      <alignment horizontal="center" vertical="center" wrapText="1"/>
    </xf>
    <xf numFmtId="0" fontId="21" fillId="0" borderId="0" xfId="0" applyFont="1" applyFill="1" applyBorder="1" applyAlignment="1">
      <alignment horizontal="center"/>
    </xf>
    <xf numFmtId="0" fontId="25" fillId="0" borderId="0" xfId="0" applyFont="1" applyFill="1" applyAlignment="1">
      <alignment vertical="center"/>
    </xf>
    <xf numFmtId="0" fontId="25" fillId="0" borderId="0" xfId="0" applyFont="1" applyFill="1" applyAlignment="1">
      <alignment horizontal="center" vertical="center" wrapText="1"/>
    </xf>
    <xf numFmtId="0" fontId="25" fillId="0" borderId="2" xfId="0" applyFont="1" applyFill="1" applyBorder="1" applyAlignment="1">
      <alignment horizontal="center" vertical="top" wrapText="1"/>
    </xf>
    <xf numFmtId="0" fontId="25" fillId="0" borderId="4" xfId="0" applyFont="1" applyFill="1" applyBorder="1" applyAlignment="1">
      <alignment horizontal="center" vertical="top" wrapText="1"/>
    </xf>
    <xf numFmtId="0" fontId="25" fillId="0" borderId="1" xfId="0" applyFont="1" applyFill="1" applyBorder="1" applyAlignment="1">
      <alignment horizontal="center" vertical="top" wrapText="1"/>
    </xf>
    <xf numFmtId="0" fontId="27" fillId="0" borderId="1" xfId="1" applyFont="1" applyFill="1" applyBorder="1" applyAlignment="1" applyProtection="1">
      <alignment horizontal="center" vertical="top" wrapText="1"/>
    </xf>
    <xf numFmtId="0" fontId="24" fillId="0" borderId="1" xfId="0" applyFont="1" applyFill="1" applyBorder="1" applyAlignment="1">
      <alignment vertical="top" wrapText="1"/>
    </xf>
    <xf numFmtId="0" fontId="23" fillId="0" borderId="0" xfId="0" applyFont="1" applyFill="1" applyBorder="1" applyAlignment="1">
      <alignment horizontal="center"/>
    </xf>
    <xf numFmtId="0" fontId="21" fillId="0" borderId="0" xfId="0" applyFont="1" applyFill="1" applyBorder="1" applyAlignment="1">
      <alignment vertical="center" wrapText="1"/>
    </xf>
    <xf numFmtId="9" fontId="22" fillId="0" borderId="0" xfId="3" applyFont="1" applyFill="1" applyBorder="1" applyAlignment="1">
      <alignment horizontal="center" vertical="center"/>
    </xf>
    <xf numFmtId="9" fontId="22" fillId="0" borderId="1" xfId="3" applyFont="1" applyFill="1" applyBorder="1" applyAlignment="1">
      <alignment horizontal="center" vertical="center"/>
    </xf>
    <xf numFmtId="9" fontId="25" fillId="0" borderId="1" xfId="3" applyFont="1" applyFill="1" applyBorder="1" applyAlignment="1">
      <alignment horizontal="center" vertical="center"/>
    </xf>
    <xf numFmtId="9" fontId="22" fillId="0" borderId="0" xfId="3" applyFont="1" applyFill="1" applyAlignment="1">
      <alignment horizontal="center" vertical="center"/>
    </xf>
    <xf numFmtId="9" fontId="23" fillId="0" borderId="0" xfId="3" applyFont="1" applyFill="1" applyAlignment="1">
      <alignment horizontal="center" vertical="center"/>
    </xf>
    <xf numFmtId="0" fontId="3" fillId="0" borderId="16" xfId="0" applyFont="1" applyBorder="1" applyAlignment="1">
      <alignment horizontal="center"/>
    </xf>
    <xf numFmtId="3" fontId="8" fillId="0" borderId="5" xfId="0" applyNumberFormat="1" applyFont="1" applyBorder="1" applyAlignment="1">
      <alignment horizontal="center" vertical="center" wrapText="1"/>
    </xf>
    <xf numFmtId="3" fontId="8" fillId="0" borderId="10" xfId="0" applyNumberFormat="1" applyFont="1" applyBorder="1" applyAlignment="1">
      <alignment horizontal="center" vertical="center" wrapText="1"/>
    </xf>
    <xf numFmtId="3" fontId="8" fillId="3" borderId="10" xfId="0" applyNumberFormat="1" applyFont="1" applyFill="1" applyBorder="1" applyAlignment="1">
      <alignment horizontal="center" vertical="center" wrapText="1"/>
    </xf>
    <xf numFmtId="3" fontId="8" fillId="0" borderId="6" xfId="0" applyNumberFormat="1" applyFont="1" applyBorder="1" applyAlignment="1">
      <alignment horizontal="center" vertical="center" wrapText="1"/>
    </xf>
    <xf numFmtId="3" fontId="2" fillId="0" borderId="5" xfId="0" applyNumberFormat="1" applyFont="1" applyBorder="1" applyAlignment="1">
      <alignment horizontal="center" vertical="center" wrapText="1"/>
    </xf>
    <xf numFmtId="0" fontId="0" fillId="0" borderId="10" xfId="0" applyBorder="1"/>
    <xf numFmtId="0" fontId="0" fillId="0" borderId="6" xfId="0" applyBorder="1"/>
    <xf numFmtId="3" fontId="2" fillId="0" borderId="2" xfId="0" applyNumberFormat="1" applyFont="1" applyFill="1" applyBorder="1" applyAlignment="1">
      <alignment horizontal="center" vertical="center" wrapText="1"/>
    </xf>
    <xf numFmtId="3" fontId="2" fillId="0" borderId="4" xfId="0" applyNumberFormat="1" applyFont="1" applyFill="1" applyBorder="1" applyAlignment="1">
      <alignment horizontal="center" vertical="center" wrapText="1"/>
    </xf>
    <xf numFmtId="3" fontId="2" fillId="0" borderId="2" xfId="0" applyNumberFormat="1" applyFont="1" applyBorder="1" applyAlignment="1">
      <alignment horizontal="center" vertical="center" wrapText="1"/>
    </xf>
    <xf numFmtId="3" fontId="2" fillId="0" borderId="3" xfId="0" applyNumberFormat="1" applyFont="1" applyBorder="1" applyAlignment="1">
      <alignment horizontal="center" vertical="center" wrapText="1"/>
    </xf>
    <xf numFmtId="3" fontId="2" fillId="0" borderId="4" xfId="0" applyNumberFormat="1" applyFont="1" applyBorder="1" applyAlignment="1">
      <alignment horizontal="center" vertical="center" wrapText="1"/>
    </xf>
    <xf numFmtId="0" fontId="7" fillId="0" borderId="11" xfId="0" applyFont="1" applyBorder="1" applyAlignment="1">
      <alignment horizontal="center" vertical="top" wrapText="1"/>
    </xf>
    <xf numFmtId="0" fontId="7" fillId="0" borderId="12" xfId="0" applyFont="1" applyBorder="1" applyAlignment="1">
      <alignment horizontal="center" vertical="top"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4" fontId="4" fillId="0" borderId="2"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7" fillId="0" borderId="2" xfId="0" applyFont="1" applyBorder="1" applyAlignment="1">
      <alignment horizontal="center" vertical="top" wrapText="1"/>
    </xf>
    <xf numFmtId="0" fontId="7" fillId="0" borderId="4" xfId="0" applyFont="1" applyBorder="1" applyAlignment="1">
      <alignment horizontal="center" vertical="top" wrapText="1"/>
    </xf>
    <xf numFmtId="0" fontId="10" fillId="0" borderId="1" xfId="0" applyFont="1" applyBorder="1" applyAlignment="1">
      <alignment horizontal="center" vertical="top" wrapText="1"/>
    </xf>
    <xf numFmtId="0" fontId="7" fillId="0" borderId="1" xfId="0" applyFont="1" applyBorder="1" applyAlignment="1">
      <alignment horizontal="center" vertical="top" wrapText="1"/>
    </xf>
    <xf numFmtId="0" fontId="10" fillId="0" borderId="2" xfId="0" applyFont="1" applyBorder="1" applyAlignment="1">
      <alignment horizontal="center" vertical="top" wrapText="1"/>
    </xf>
    <xf numFmtId="0" fontId="3" fillId="2" borderId="1" xfId="0" applyFont="1" applyFill="1" applyBorder="1" applyAlignment="1">
      <alignment horizontal="center" vertical="top" wrapText="1"/>
    </xf>
    <xf numFmtId="0" fontId="7" fillId="0" borderId="3" xfId="0" applyFont="1" applyBorder="1" applyAlignment="1">
      <alignment horizontal="center" vertical="top" wrapText="1"/>
    </xf>
    <xf numFmtId="0" fontId="3" fillId="2" borderId="7" xfId="0" applyFont="1" applyFill="1" applyBorder="1" applyAlignment="1">
      <alignment horizontal="center" vertical="top" wrapText="1"/>
    </xf>
    <xf numFmtId="0" fontId="3" fillId="2" borderId="8" xfId="0" applyFont="1" applyFill="1" applyBorder="1" applyAlignment="1">
      <alignment horizontal="center" vertical="top" wrapText="1"/>
    </xf>
    <xf numFmtId="0" fontId="3" fillId="2" borderId="9" xfId="0" applyFont="1" applyFill="1" applyBorder="1" applyAlignment="1">
      <alignment horizontal="center" vertical="top" wrapText="1"/>
    </xf>
    <xf numFmtId="0" fontId="16" fillId="0" borderId="1" xfId="1" applyFont="1" applyBorder="1" applyAlignment="1" applyProtection="1">
      <alignment horizontal="center" vertical="top" wrapText="1"/>
    </xf>
    <xf numFmtId="0" fontId="7" fillId="5" borderId="1" xfId="0" applyFont="1" applyFill="1" applyBorder="1" applyAlignment="1">
      <alignment horizontal="center" vertical="top" wrapText="1"/>
    </xf>
    <xf numFmtId="0" fontId="10" fillId="5" borderId="1" xfId="0" applyFont="1" applyFill="1" applyBorder="1" applyAlignment="1">
      <alignment horizontal="center" vertical="top" wrapText="1"/>
    </xf>
    <xf numFmtId="0" fontId="16" fillId="5" borderId="1" xfId="1" applyFont="1" applyFill="1" applyBorder="1" applyAlignment="1" applyProtection="1">
      <alignment horizontal="center" vertical="top" wrapText="1"/>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xf numFmtId="0" fontId="3" fillId="2" borderId="2" xfId="0" applyFont="1" applyFill="1" applyBorder="1" applyAlignment="1">
      <alignment horizontal="center" vertical="top" wrapText="1"/>
    </xf>
    <xf numFmtId="0" fontId="2" fillId="0" borderId="0" xfId="0" applyFont="1" applyAlignment="1">
      <alignment horizontal="center"/>
    </xf>
    <xf numFmtId="0" fontId="25" fillId="0" borderId="1" xfId="0" applyFont="1" applyFill="1" applyBorder="1" applyAlignment="1">
      <alignment horizontal="center" vertical="center" wrapText="1"/>
    </xf>
    <xf numFmtId="4" fontId="25" fillId="0" borderId="1" xfId="0" applyNumberFormat="1" applyFont="1" applyFill="1" applyBorder="1" applyAlignment="1">
      <alignment horizontal="center" vertical="center" wrapText="1"/>
    </xf>
    <xf numFmtId="0" fontId="29" fillId="0" borderId="1" xfId="0" applyFont="1" applyFill="1" applyBorder="1" applyAlignment="1">
      <alignment horizontal="center" vertical="top" wrapText="1"/>
    </xf>
    <xf numFmtId="0" fontId="25" fillId="0" borderId="1" xfId="0" applyFont="1" applyFill="1" applyBorder="1" applyAlignment="1">
      <alignment horizontal="center" vertical="top" wrapText="1"/>
    </xf>
    <xf numFmtId="0" fontId="27" fillId="0" borderId="1" xfId="1" applyFont="1" applyFill="1" applyBorder="1" applyAlignment="1" applyProtection="1">
      <alignment horizontal="center" vertical="top" wrapText="1"/>
    </xf>
    <xf numFmtId="0" fontId="25" fillId="0" borderId="1" xfId="1" applyFont="1" applyFill="1" applyBorder="1" applyAlignment="1" applyProtection="1">
      <alignment horizontal="center" vertical="top" wrapText="1"/>
    </xf>
    <xf numFmtId="9" fontId="25" fillId="0" borderId="1" xfId="3" applyFont="1" applyFill="1" applyBorder="1" applyAlignment="1">
      <alignment horizontal="center" vertical="center" wrapText="1"/>
    </xf>
    <xf numFmtId="0" fontId="21" fillId="0" borderId="0" xfId="0" applyFont="1" applyFill="1" applyBorder="1" applyAlignment="1">
      <alignment horizontal="center" vertical="center" wrapText="1"/>
    </xf>
    <xf numFmtId="0" fontId="28" fillId="0" borderId="0" xfId="0" applyFont="1" applyFill="1" applyBorder="1" applyAlignment="1">
      <alignment horizontal="center" vertical="top" wrapText="1"/>
    </xf>
    <xf numFmtId="0" fontId="25" fillId="0" borderId="2" xfId="0" applyFont="1" applyFill="1" applyBorder="1" applyAlignment="1">
      <alignment horizontal="center" vertical="top" wrapText="1"/>
    </xf>
    <xf numFmtId="0" fontId="25" fillId="0" borderId="4" xfId="0" applyFont="1" applyFill="1" applyBorder="1" applyAlignment="1">
      <alignment horizontal="center" vertical="top" wrapText="1"/>
    </xf>
    <xf numFmtId="4" fontId="25" fillId="0" borderId="2" xfId="0" applyNumberFormat="1" applyFont="1" applyFill="1" applyBorder="1" applyAlignment="1">
      <alignment horizontal="center" vertical="center" wrapText="1"/>
    </xf>
    <xf numFmtId="4" fontId="25" fillId="0" borderId="4" xfId="0" applyNumberFormat="1" applyFont="1" applyFill="1" applyBorder="1" applyAlignment="1">
      <alignment horizontal="center" vertical="center" wrapText="1"/>
    </xf>
    <xf numFmtId="9" fontId="25" fillId="0" borderId="2" xfId="3" applyFont="1" applyFill="1" applyBorder="1" applyAlignment="1">
      <alignment horizontal="center" vertical="center"/>
    </xf>
    <xf numFmtId="9" fontId="25" fillId="0" borderId="4" xfId="3" applyFont="1" applyFill="1" applyBorder="1" applyAlignment="1">
      <alignment horizontal="center" vertical="center"/>
    </xf>
  </cellXfs>
  <cellStyles count="4">
    <cellStyle name="Гиперссылка" xfId="1" builtinId="8"/>
    <cellStyle name="Обычный" xfId="0" builtinId="0"/>
    <cellStyle name="Процентный" xfId="3" builtinId="5"/>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OCIT/&#1054;&#1062;&#1080;&#1058;/&#1058;&#1077;&#1088;&#1087;&#1088;&#1086;&#1075;&#1088;&#1072;&#1084;&#1084;&#1072;%202023/&#1042;&#1052;&#1055;/&#1058;&#1072;&#1088;&#1080;&#1092;&#1099;%20&#1042;&#1052;&#1055;%2020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OCIT/&#1054;&#1062;&#1080;&#1058;/&#1058;&#1077;&#1088;&#1087;&#1088;&#1086;&#1075;&#1088;&#1072;&#1084;&#1084;&#1072;%202022/&#1042;&#1052;&#1055;/&#1052;&#1086;&#1085;&#1080;&#1090;&#1086;&#1088;&#1080;&#1085;&#1075;%20&#1042;&#1052;&#1055;/&#1052;&#1086;&#1085;&#1080;&#1090;&#1086;&#1088;&#1080;&#1085;&#1075;%20202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на 01.10"/>
    </sheetNames>
    <sheetDataSet>
      <sheetData sheetId="0">
        <row r="3">
          <cell r="B3">
            <v>149270</v>
          </cell>
        </row>
        <row r="4">
          <cell r="B4">
            <v>226663</v>
          </cell>
        </row>
        <row r="6">
          <cell r="B6">
            <v>155640</v>
          </cell>
        </row>
        <row r="8">
          <cell r="B8">
            <v>174719</v>
          </cell>
        </row>
        <row r="9">
          <cell r="B9">
            <v>514006</v>
          </cell>
        </row>
        <row r="11">
          <cell r="B11">
            <v>305847</v>
          </cell>
        </row>
        <row r="13">
          <cell r="B13">
            <v>118255</v>
          </cell>
        </row>
        <row r="15">
          <cell r="B15">
            <v>623703</v>
          </cell>
        </row>
        <row r="16">
          <cell r="B16">
            <v>1827887</v>
          </cell>
        </row>
        <row r="18">
          <cell r="B18">
            <v>188927</v>
          </cell>
        </row>
        <row r="19">
          <cell r="B19">
            <v>289032</v>
          </cell>
        </row>
        <row r="20">
          <cell r="B20">
            <v>185045</v>
          </cell>
        </row>
        <row r="21">
          <cell r="B21">
            <v>265852</v>
          </cell>
        </row>
        <row r="22">
          <cell r="B22">
            <v>342474</v>
          </cell>
        </row>
        <row r="23">
          <cell r="B23">
            <v>461361</v>
          </cell>
        </row>
        <row r="25">
          <cell r="B25">
            <v>290737</v>
          </cell>
        </row>
        <row r="26">
          <cell r="B26">
            <v>590590</v>
          </cell>
        </row>
        <row r="28">
          <cell r="B28">
            <v>220860</v>
          </cell>
        </row>
        <row r="29">
          <cell r="B29">
            <v>116510</v>
          </cell>
        </row>
        <row r="30">
          <cell r="B30">
            <v>157802</v>
          </cell>
        </row>
        <row r="31">
          <cell r="B31">
            <v>449414</v>
          </cell>
        </row>
        <row r="32">
          <cell r="B32">
            <v>83834</v>
          </cell>
        </row>
        <row r="33">
          <cell r="B33">
            <v>189795</v>
          </cell>
        </row>
        <row r="34">
          <cell r="B34">
            <v>252718</v>
          </cell>
        </row>
        <row r="36">
          <cell r="B36">
            <v>132398</v>
          </cell>
        </row>
        <row r="37">
          <cell r="B37">
            <v>78623</v>
          </cell>
        </row>
        <row r="38">
          <cell r="B38">
            <v>150466</v>
          </cell>
        </row>
        <row r="40">
          <cell r="B40">
            <v>70775</v>
          </cell>
        </row>
        <row r="41">
          <cell r="B41">
            <v>102860</v>
          </cell>
        </row>
        <row r="42">
          <cell r="B42">
            <v>101569</v>
          </cell>
        </row>
        <row r="44">
          <cell r="B44">
            <v>97040</v>
          </cell>
        </row>
        <row r="45">
          <cell r="B45">
            <v>200897</v>
          </cell>
        </row>
        <row r="46">
          <cell r="B46">
            <v>115261</v>
          </cell>
        </row>
        <row r="47">
          <cell r="B47">
            <v>199272</v>
          </cell>
        </row>
        <row r="48">
          <cell r="B48">
            <v>198387</v>
          </cell>
        </row>
        <row r="50">
          <cell r="B50">
            <v>154450</v>
          </cell>
        </row>
        <row r="52">
          <cell r="B52">
            <v>185214</v>
          </cell>
        </row>
        <row r="53">
          <cell r="B53">
            <v>214756</v>
          </cell>
        </row>
        <row r="54">
          <cell r="B54">
            <v>244136</v>
          </cell>
        </row>
        <row r="55">
          <cell r="B55">
            <v>137762</v>
          </cell>
        </row>
        <row r="56">
          <cell r="B56">
            <v>167354</v>
          </cell>
        </row>
        <row r="57">
          <cell r="B57">
            <v>209573</v>
          </cell>
        </row>
        <row r="58">
          <cell r="B58">
            <v>129747</v>
          </cell>
        </row>
        <row r="59">
          <cell r="B59">
            <v>154258</v>
          </cell>
        </row>
        <row r="60">
          <cell r="B60">
            <v>191926</v>
          </cell>
        </row>
        <row r="61">
          <cell r="B61">
            <v>273416</v>
          </cell>
        </row>
        <row r="62">
          <cell r="B62">
            <v>298371</v>
          </cell>
        </row>
        <row r="63">
          <cell r="B63">
            <v>327854</v>
          </cell>
        </row>
        <row r="64">
          <cell r="B64">
            <v>162154</v>
          </cell>
        </row>
        <row r="65">
          <cell r="B65">
            <v>302578</v>
          </cell>
        </row>
        <row r="66">
          <cell r="B66">
            <v>240444</v>
          </cell>
        </row>
        <row r="67">
          <cell r="B67">
            <v>770187</v>
          </cell>
        </row>
        <row r="68">
          <cell r="B68">
            <v>415101</v>
          </cell>
        </row>
        <row r="70">
          <cell r="B70">
            <v>167250</v>
          </cell>
        </row>
        <row r="71">
          <cell r="B71">
            <v>291572</v>
          </cell>
        </row>
        <row r="73">
          <cell r="B73">
            <v>156563</v>
          </cell>
        </row>
        <row r="74">
          <cell r="B74">
            <v>319018</v>
          </cell>
        </row>
        <row r="75">
          <cell r="B75">
            <v>185111</v>
          </cell>
        </row>
        <row r="76">
          <cell r="B76">
            <v>245582</v>
          </cell>
        </row>
        <row r="77">
          <cell r="B77">
            <v>396727</v>
          </cell>
        </row>
        <row r="79">
          <cell r="B79">
            <v>110511</v>
          </cell>
        </row>
        <row r="80">
          <cell r="B80">
            <v>162790</v>
          </cell>
        </row>
        <row r="82">
          <cell r="B82">
            <v>193718</v>
          </cell>
        </row>
        <row r="83">
          <cell r="B83">
            <v>208916</v>
          </cell>
        </row>
        <row r="85">
          <cell r="B85">
            <v>144051</v>
          </cell>
        </row>
        <row r="87">
          <cell r="B87">
            <v>216961</v>
          </cell>
        </row>
        <row r="88">
          <cell r="B88">
            <v>119595</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риложение к комиссии"/>
      <sheetName val="Деньги"/>
      <sheetName val="ФАКТ"/>
      <sheetName val="ВМП по профилям"/>
      <sheetName val="ВМП по профилям (НКМЦ)"/>
      <sheetName val="ВМП по профилям (ООКБ)"/>
      <sheetName val="ВМП по профилям (ООД) не утвер"/>
      <sheetName val="ВМП по профилям (ООКБ) (2)"/>
      <sheetName val="ВМП по профилям (ООКБ) (3)"/>
      <sheetName val="ПЛАН с 01_01"/>
      <sheetName val="ПЛАН с 01_02"/>
      <sheetName val="ПЛАН с 01_05"/>
      <sheetName val="ПЛАН с 01_09"/>
      <sheetName val="ФАКТ с удержаниями"/>
      <sheetName val="ФАКТ (нарастайка)"/>
      <sheetName val="Факт нарастайка с уд"/>
      <sheetName val="ЯНВАРЬ"/>
      <sheetName val="ФЕВРАЛЬ"/>
      <sheetName val="МАРТ"/>
      <sheetName val="АПРЕЛЬ"/>
      <sheetName val="МАЙ"/>
      <sheetName val="ИЮНЬ"/>
      <sheetName val="ИЮЛЬ"/>
      <sheetName val="АВГУСТ"/>
      <sheetName val="СЕНТЯБРЬ"/>
    </sheetNames>
    <sheetDataSet>
      <sheetData sheetId="0"/>
      <sheetData sheetId="1"/>
      <sheetData sheetId="2"/>
      <sheetData sheetId="3">
        <row r="54">
          <cell r="G54">
            <v>50575350</v>
          </cell>
        </row>
        <row r="57">
          <cell r="G57">
            <v>10957775</v>
          </cell>
        </row>
        <row r="60">
          <cell r="E60">
            <v>15</v>
          </cell>
          <cell r="G60">
            <v>2320590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consultantplus://offline/ref=67E5947FC935A5A38A2C1C2E5DD18C72AEB77C027CCDF62C8659584BBC150F8C7F73AA1F7FC86449B1617AB04D191C87F66FDC375567BFC2w7BFJ" TargetMode="External"/><Relationship Id="rId13" Type="http://schemas.openxmlformats.org/officeDocument/2006/relationships/hyperlink" Target="consultantplus://offline/ref=67E5947FC935A5A38A2C1C2E5DD18C72AEB77C027CCDF62C8659584BBC150F8C7F73AA1F7FC8644CB4617AB04D191C87F66FDC375567BFC2w7BFJ" TargetMode="External"/><Relationship Id="rId18" Type="http://schemas.openxmlformats.org/officeDocument/2006/relationships/hyperlink" Target="consultantplus://offline/ref=67E5947FC935A5A38A2C1C2E5DD18C72AEB77C027CCDF62C8659584BBC150F8C7F73AA1F7FCB624CB5617AB04D191C87F66FDC375567BFC2w7BFJ" TargetMode="External"/><Relationship Id="rId26" Type="http://schemas.openxmlformats.org/officeDocument/2006/relationships/hyperlink" Target="consultantplus://offline/ref=67E5947FC935A5A38A2C1C2E5DD18C72AEB77C027CCDF62C8659584BBC150F8C7F73AA1F7FC86448B0617AB04D191C87F66FDC375567BFC2w7BFJ" TargetMode="External"/><Relationship Id="rId39" Type="http://schemas.openxmlformats.org/officeDocument/2006/relationships/hyperlink" Target="consultantplus://offline/ref=67E5947FC935A5A38A2C1C2E5DD18C72AEB77C027CCDF62C8659584BBC150F8C7F73AA1F7ECA6C4FB7617AB04D191C87F66FDC375567BFC2w7BFJ" TargetMode="External"/><Relationship Id="rId3" Type="http://schemas.openxmlformats.org/officeDocument/2006/relationships/hyperlink" Target="consultantplus://offline/ref=67E5947FC935A5A38A2C1C2E5DD18C72AEB77C027CCDF62C8659584BBC150F8C7F73AA1F7FCB6248BB617AB04D191C87F66FDC375567BFC2w7BFJ" TargetMode="External"/><Relationship Id="rId21" Type="http://schemas.openxmlformats.org/officeDocument/2006/relationships/hyperlink" Target="consultantplus://offline/ref=67E5947FC935A5A38A2C1C2E5DD18C72AEB77C027CCDF62C8659584BBC150F8C7F73AA1F7FC8664CB2617AB04D191C87F66FDC375567BFC2w7BFJ" TargetMode="External"/><Relationship Id="rId34" Type="http://schemas.openxmlformats.org/officeDocument/2006/relationships/hyperlink" Target="consultantplus://offline/ref=67E5947FC935A5A38A2C1C2E5DD18C72AEB77C027CCDF62C8659584BBC150F8C7F73AA1F7BCB6541B2617AB04D191C87F66FDC375567BFC2w7BFJ" TargetMode="External"/><Relationship Id="rId42" Type="http://schemas.openxmlformats.org/officeDocument/2006/relationships/hyperlink" Target="consultantplus://offline/ref=67E5947FC935A5A38A2C1C2E5DD18C72AEB77C027CCDF62C8659584BBC150F8C7F73AA1F7CCC6C41B5617AB04D191C87F66FDC375567BFC2w7BFJ" TargetMode="External"/><Relationship Id="rId7" Type="http://schemas.openxmlformats.org/officeDocument/2006/relationships/hyperlink" Target="consultantplus://offline/ref=67E5947FC935A5A38A2C1C2E5DD18C72AEB77C027CCDF62C8659584BBC150F8C7F73AA1F7FC86540B5617AB04D191C87F66FDC375567BFC2w7BFJ" TargetMode="External"/><Relationship Id="rId12" Type="http://schemas.openxmlformats.org/officeDocument/2006/relationships/hyperlink" Target="consultantplus://offline/ref=67E5947FC935A5A38A2C1C2E5DD18C72AEB77C027CCDF62C8659584BBC150F8C7F73AA1F7FC8644DB1617AB04D191C87F66FDC375567BFC2w7BFJ" TargetMode="External"/><Relationship Id="rId17" Type="http://schemas.openxmlformats.org/officeDocument/2006/relationships/hyperlink" Target="consultantplus://offline/ref=67E5947FC935A5A38A2C1C2E5DD18C72AEB77C027CCDF62C8659584BBC150F8C7F73AA1F7FC8654EB1617AB04D191C87F66FDC375567BFC2w7BFJ" TargetMode="External"/><Relationship Id="rId25" Type="http://schemas.openxmlformats.org/officeDocument/2006/relationships/hyperlink" Target="consultantplus://offline/ref=67E5947FC935A5A38A2C1C2E5DD18C72AEB77C027CCDF62C8659584BBC150F8C7F73AA1F7FC86448B1617AB04D191C87F66FDC375567BFC2w7BFJ" TargetMode="External"/><Relationship Id="rId33" Type="http://schemas.openxmlformats.org/officeDocument/2006/relationships/hyperlink" Target="consultantplus://offline/ref=67E5947FC935A5A38A2C1C2E5DD18C72AEB77C027CCDF62C8659584BBC150F8C7F73AA1F7ECB6748B2617AB04D191C87F66FDC375567BFC2w7BFJ" TargetMode="External"/><Relationship Id="rId38" Type="http://schemas.openxmlformats.org/officeDocument/2006/relationships/hyperlink" Target="consultantplus://offline/ref=67E5947FC935A5A38A2C1C2E5DD18C72AEB77C027CCDF62C8659584BBC150F8C7F73AA1F7BCE604DB1617AB04D191C87F66FDC375567BFC2w7BFJ" TargetMode="External"/><Relationship Id="rId46" Type="http://schemas.openxmlformats.org/officeDocument/2006/relationships/printerSettings" Target="../printerSettings/printerSettings1.bin"/><Relationship Id="rId2" Type="http://schemas.openxmlformats.org/officeDocument/2006/relationships/hyperlink" Target="consultantplus://offline/ref=67E5947FC935A5A38A2C1C2E5DD18C72AEB77C027CCDF62C8659584BBC150F8C7F73AA1F7FCB6249B4617AB04D191C87F66FDC375567BFC2w7BFJ" TargetMode="External"/><Relationship Id="rId16" Type="http://schemas.openxmlformats.org/officeDocument/2006/relationships/hyperlink" Target="consultantplus://offline/ref=67E5947FC935A5A38A2C1C2E5DD18C72AEB77C027CCDF62C8659584BBC150F8C7F73AA1F7FC86649BB617AB04D191C87F66FDC375567BFC2w7BFJ" TargetMode="External"/><Relationship Id="rId20" Type="http://schemas.openxmlformats.org/officeDocument/2006/relationships/hyperlink" Target="consultantplus://offline/ref=67E5947FC935A5A38A2C1C2E5DD18C72AEB77C027CCDF62C8659584BBC150F8C7F73AA1F7FC8644DB2617AB04D191C87F66FDC375567BFC2w7BFJ" TargetMode="External"/><Relationship Id="rId29" Type="http://schemas.openxmlformats.org/officeDocument/2006/relationships/hyperlink" Target="consultantplus://offline/ref=67E5947FC935A5A38A2C1C2E5DD18C72AEB77C027CCDF62C8659584BBC150F8C7F73AA1F7BC86541B7617AB04D191C87F66FDC375567BFC2w7BFJ" TargetMode="External"/><Relationship Id="rId41" Type="http://schemas.openxmlformats.org/officeDocument/2006/relationships/hyperlink" Target="consultantplus://offline/ref=67E5947FC935A5A38A2C1C2E5DD18C72AEB77C027CCDF62C8659584BBC150F8C7F73AA1F7BC2644BB0617AB04D191C87F66FDC375567BFC2w7BFJ" TargetMode="External"/><Relationship Id="rId1" Type="http://schemas.openxmlformats.org/officeDocument/2006/relationships/hyperlink" Target="consultantplus://offline/ref=67E5947FC935A5A38A2C1C2E5DD18C72AEB77C027CCDF62C8659584BBC150F8C7F73AA1F7FCB6340B0617AB04D191C87F66FDC375567BFC2w7BFJ" TargetMode="External"/><Relationship Id="rId6" Type="http://schemas.openxmlformats.org/officeDocument/2006/relationships/hyperlink" Target="consultantplus://offline/ref=67E5947FC935A5A38A2C1C2E5DD18C72AEB77C027CCDF62C8659584BBC150F8C7F73AA1F7FC8654EB1617AB04D191C87F66FDC375567BFC2w7BFJ" TargetMode="External"/><Relationship Id="rId11" Type="http://schemas.openxmlformats.org/officeDocument/2006/relationships/hyperlink" Target="consultantplus://offline/ref=67E5947FC935A5A38A2C1C2E5DD18C72AEB77C027CCDF62C8659584BBC150F8C7F73AA1F7FC8644DB2617AB04D191C87F66FDC375567BFC2w7BFJ" TargetMode="External"/><Relationship Id="rId24" Type="http://schemas.openxmlformats.org/officeDocument/2006/relationships/hyperlink" Target="consultantplus://offline/ref=67E5947FC935A5A38A2C1C2E5DD18C72AEB77C027CCDF62C8659584BBC150F8C7F73AA1F7FC8664CB2617AB04D191C87F66FDC375567BFC2w7BFJ" TargetMode="External"/><Relationship Id="rId32" Type="http://schemas.openxmlformats.org/officeDocument/2006/relationships/hyperlink" Target="consultantplus://offline/ref=67E5947FC935A5A38A2C1C2E5DD18C72AEB77C027CCDF62C8659584BBC150F8C7F73AA1F7CC2614CBA617AB04D191C87F66FDC375567BFC2w7BFJ" TargetMode="External"/><Relationship Id="rId37" Type="http://schemas.openxmlformats.org/officeDocument/2006/relationships/hyperlink" Target="consultantplus://offline/ref=67E5947FC935A5A38A2C1C2E5DD18C72AEB77C027CCDF62C8659584BBC150F8C7F73AA1F7FCD614CB3617AB04D191C87F66FDC375567BFC2w7BFJ" TargetMode="External"/><Relationship Id="rId40" Type="http://schemas.openxmlformats.org/officeDocument/2006/relationships/hyperlink" Target="consultantplus://offline/ref=67E5947FC935A5A38A2C1C2E5DD18C72AEB77C027CCDF62C8659584BBC150F8C7F73AA1F7BC2664BB0617AB04D191C87F66FDC375567BFC2w7BFJ" TargetMode="External"/><Relationship Id="rId45" Type="http://schemas.openxmlformats.org/officeDocument/2006/relationships/hyperlink" Target="consultantplus://offline/ref=67E5947FC935A5A38A2C1C2E5DD18C72AEB77C027CCDF62C8659584BBC150F8C7F73AA1F7CC26448B6617AB04D191C87F66FDC375567BFC2w7BFJ" TargetMode="External"/><Relationship Id="rId5" Type="http://schemas.openxmlformats.org/officeDocument/2006/relationships/hyperlink" Target="consultantplus://offline/ref=67E5947FC935A5A38A2C1C2E5DD18C72AEB77C027CCDF62C8659584BBC150F8C7F73AA1F7FC86548B6617AB04D191C87F66FDC375567BFC2w7BFJ" TargetMode="External"/><Relationship Id="rId15" Type="http://schemas.openxmlformats.org/officeDocument/2006/relationships/hyperlink" Target="consultantplus://offline/ref=67E5947FC935A5A38A2C1C2E5DD18C72AEB77C027CCDF62C8659584BBC150F8C7F73AA1F7FC8674DBA617AB04D191C87F66FDC375567BFC2w7BFJ" TargetMode="External"/><Relationship Id="rId23" Type="http://schemas.openxmlformats.org/officeDocument/2006/relationships/hyperlink" Target="consultantplus://offline/ref=67E5947FC935A5A38A2C1C2E5DD18C72AEB77C027CCDF62C8659584BBC150F8C7F73AA1F7FC86448B0617AB04D191C87F66FDC375567BFC2w7BFJ" TargetMode="External"/><Relationship Id="rId28" Type="http://schemas.openxmlformats.org/officeDocument/2006/relationships/hyperlink" Target="consultantplus://offline/ref=67E5947FC935A5A38A2C1C2E5DD18C72AEB77C027CCDF62C8659584BBC150F8C7F73AA1F7FC86448B0617AB04D191C87F66FDC375567BFC2w7BFJ" TargetMode="External"/><Relationship Id="rId36" Type="http://schemas.openxmlformats.org/officeDocument/2006/relationships/hyperlink" Target="consultantplus://offline/ref=67E5947FC935A5A38A2C1C2E5DD18C72AEB77C027CCDF62C8659584BBC150F8C7F73AA1F7FCD614CB3617AB04D191C87F66FDC375567BFC2w7BFJ" TargetMode="External"/><Relationship Id="rId10" Type="http://schemas.openxmlformats.org/officeDocument/2006/relationships/hyperlink" Target="consultantplus://offline/ref=67E5947FC935A5A38A2C1C2E5DD18C72AEB77C027CCDF62C8659584BBC150F8C7F73AA1F7FC8644AB7617AB04D191C87F66FDC375567BFC2w7BFJ" TargetMode="External"/><Relationship Id="rId19" Type="http://schemas.openxmlformats.org/officeDocument/2006/relationships/hyperlink" Target="consultantplus://offline/ref=67E5947FC935A5A38A2C1C2E5DD18C72AEB77C027CCDF62C8659584BBC150F8C7F73AA1F7FCB624EB4617AB04D191C87F66FDC375567BFC2w7BFJ" TargetMode="External"/><Relationship Id="rId31" Type="http://schemas.openxmlformats.org/officeDocument/2006/relationships/hyperlink" Target="consultantplus://offline/ref=67E5947FC935A5A38A2C1C2E5DD18C72AEB77C027CCDF62C8659584BBC150F8C7F73AA1F7CC26049BA617AB04D191C87F66FDC375567BFC2w7BFJ" TargetMode="External"/><Relationship Id="rId44" Type="http://schemas.openxmlformats.org/officeDocument/2006/relationships/hyperlink" Target="consultantplus://offline/ref=67E5947FC935A5A38A2C1C2E5DD18C72AEB77C027CCDF62C8659584BBC150F8C7F73AA1F7AC9654DB2617AB04D191C87F66FDC375567BFC2w7BFJ" TargetMode="External"/><Relationship Id="rId4" Type="http://schemas.openxmlformats.org/officeDocument/2006/relationships/hyperlink" Target="consultantplus://offline/ref=67E5947FC935A5A38A2C1C2E5DD18C72AEB77C027CCDF62C8659584BBC150F8C7F73AA1F7FCB6D4DB7617AB04D191C87F66FDC375567BFC2w7BFJ" TargetMode="External"/><Relationship Id="rId9" Type="http://schemas.openxmlformats.org/officeDocument/2006/relationships/hyperlink" Target="consultantplus://offline/ref=67E5947FC935A5A38A2C1C2E5DD18C72AEB77C027CCDF62C8659584BBC150F8C7F73AA1F7FC86448B1617AB04D191C87F66FDC375567BFC2w7BFJ" TargetMode="External"/><Relationship Id="rId14" Type="http://schemas.openxmlformats.org/officeDocument/2006/relationships/hyperlink" Target="consultantplus://offline/ref=67E5947FC935A5A38A2C1C2E5DD18C72AEB77C027CCDF62C8659584BBC150F8C7F73AA1F7FC8644FB6617AB04D191C87F66FDC375567BFC2w7BFJ" TargetMode="External"/><Relationship Id="rId22" Type="http://schemas.openxmlformats.org/officeDocument/2006/relationships/hyperlink" Target="consultantplus://offline/ref=67E5947FC935A5A38A2C1C2E5DD18C72AEB77C027CCDF62C8659584BBC150F8C7F73AA1F7FC86448B1617AB04D191C87F66FDC375567BFC2w7BFJ" TargetMode="External"/><Relationship Id="rId27" Type="http://schemas.openxmlformats.org/officeDocument/2006/relationships/hyperlink" Target="consultantplus://offline/ref=67E5947FC935A5A38A2C1C2E5DD18C72AEB77C027CCDF62C8659584BBC150F8C7F73AA1F7FC86448B1617AB04D191C87F66FDC375567BFC2w7BFJ" TargetMode="External"/><Relationship Id="rId30" Type="http://schemas.openxmlformats.org/officeDocument/2006/relationships/hyperlink" Target="consultantplus://offline/ref=67E5947FC935A5A38A2C1C2E5DD18C72AEB77C027CCDF62C8659584BBC150F8C7F73AA1F7BCA614CB6617AB04D191C87F66FDC375567BFC2w7BFJ" TargetMode="External"/><Relationship Id="rId35" Type="http://schemas.openxmlformats.org/officeDocument/2006/relationships/hyperlink" Target="consultantplus://offline/ref=67E5947FC935A5A38A2C1C2E5DD18C72AEB77C027CCDF62C8659584BBC150F8C7F73AA1F7FCD6641B7617AB04D191C87F66FDC375567BFC2w7BFJ" TargetMode="External"/><Relationship Id="rId43" Type="http://schemas.openxmlformats.org/officeDocument/2006/relationships/hyperlink" Target="consultantplus://offline/ref=67E5947FC935A5A38A2C1C2E5DD18C72AEB77C027CCDF62C8659584BBC150F8C7F73AA1F7CCC6C41BB617AB04D191C87F66FDC375567BFC2w7BFJ"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consultantplus://offline/ref=67E5947FC935A5A38A2C1C2E5DD18C72AEB77C027CCDF62C8659584BBC150F8C7F73AA1F7FC86449B1617AB04D191C87F66FDC375567BFC2w7BFJ" TargetMode="External"/><Relationship Id="rId13" Type="http://schemas.openxmlformats.org/officeDocument/2006/relationships/hyperlink" Target="consultantplus://offline/ref=67E5947FC935A5A38A2C1C2E5DD18C72AEB77C027CCDF62C8659584BBC150F8C7F73AA1F7FC8644CB4617AB04D191C87F66FDC375567BFC2w7BFJ" TargetMode="External"/><Relationship Id="rId18" Type="http://schemas.openxmlformats.org/officeDocument/2006/relationships/hyperlink" Target="consultantplus://offline/ref=67E5947FC935A5A38A2C1C2E5DD18C72AEB77C027CCDF62C8659584BBC150F8C7F73AA1F7FCB624CB5617AB04D191C87F66FDC375567BFC2w7BFJ" TargetMode="External"/><Relationship Id="rId26" Type="http://schemas.openxmlformats.org/officeDocument/2006/relationships/hyperlink" Target="consultantplus://offline/ref=67E5947FC935A5A38A2C1C2E5DD18C72AEB77C027CCDF62C8659584BBC150F8C7F73AA1F7FC86448B0617AB04D191C87F66FDC375567BFC2w7BFJ" TargetMode="External"/><Relationship Id="rId39" Type="http://schemas.openxmlformats.org/officeDocument/2006/relationships/hyperlink" Target="consultantplus://offline/ref=67E5947FC935A5A38A2C1C2E5DD18C72AEB77C027CCDF62C8659584BBC150F8C7F73AA1F7ECA6C4FB7617AB04D191C87F66FDC375567BFC2w7BFJ" TargetMode="External"/><Relationship Id="rId3" Type="http://schemas.openxmlformats.org/officeDocument/2006/relationships/hyperlink" Target="consultantplus://offline/ref=67E5947FC935A5A38A2C1C2E5DD18C72AEB77C027CCDF62C8659584BBC150F8C7F73AA1F7FCB6248BB617AB04D191C87F66FDC375567BFC2w7BFJ" TargetMode="External"/><Relationship Id="rId21" Type="http://schemas.openxmlformats.org/officeDocument/2006/relationships/hyperlink" Target="consultantplus://offline/ref=67E5947FC935A5A38A2C1C2E5DD18C72AEB77C027CCDF62C8659584BBC150F8C7F73AA1F7FC8664CB2617AB04D191C87F66FDC375567BFC2w7BFJ" TargetMode="External"/><Relationship Id="rId34" Type="http://schemas.openxmlformats.org/officeDocument/2006/relationships/hyperlink" Target="consultantplus://offline/ref=67E5947FC935A5A38A2C1C2E5DD18C72AEB77C027CCDF62C8659584BBC150F8C7F73AA1F7BCB6541B2617AB04D191C87F66FDC375567BFC2w7BFJ" TargetMode="External"/><Relationship Id="rId42" Type="http://schemas.openxmlformats.org/officeDocument/2006/relationships/hyperlink" Target="consultantplus://offline/ref=67E5947FC935A5A38A2C1C2E5DD18C72AEB77C027CCDF62C8659584BBC150F8C7F73AA1F7CCC6C41B5617AB04D191C87F66FDC375567BFC2w7BFJ" TargetMode="External"/><Relationship Id="rId7" Type="http://schemas.openxmlformats.org/officeDocument/2006/relationships/hyperlink" Target="consultantplus://offline/ref=67E5947FC935A5A38A2C1C2E5DD18C72AEB77C027CCDF62C8659584BBC150F8C7F73AA1F7FC86540B5617AB04D191C87F66FDC375567BFC2w7BFJ" TargetMode="External"/><Relationship Id="rId12" Type="http://schemas.openxmlformats.org/officeDocument/2006/relationships/hyperlink" Target="consultantplus://offline/ref=67E5947FC935A5A38A2C1C2E5DD18C72AEB77C027CCDF62C8659584BBC150F8C7F73AA1F7FC8644DB1617AB04D191C87F66FDC375567BFC2w7BFJ" TargetMode="External"/><Relationship Id="rId17" Type="http://schemas.openxmlformats.org/officeDocument/2006/relationships/hyperlink" Target="consultantplus://offline/ref=67E5947FC935A5A38A2C1C2E5DD18C72AEB77C027CCDF62C8659584BBC150F8C7F73AA1F7FC8654EB1617AB04D191C87F66FDC375567BFC2w7BFJ" TargetMode="External"/><Relationship Id="rId25" Type="http://schemas.openxmlformats.org/officeDocument/2006/relationships/hyperlink" Target="consultantplus://offline/ref=67E5947FC935A5A38A2C1C2E5DD18C72AEB77C027CCDF62C8659584BBC150F8C7F73AA1F7FC86448B1617AB04D191C87F66FDC375567BFC2w7BFJ" TargetMode="External"/><Relationship Id="rId33" Type="http://schemas.openxmlformats.org/officeDocument/2006/relationships/hyperlink" Target="consultantplus://offline/ref=67E5947FC935A5A38A2C1C2E5DD18C72AEB77C027CCDF62C8659584BBC150F8C7F73AA1F7ECB6748B2617AB04D191C87F66FDC375567BFC2w7BFJ" TargetMode="External"/><Relationship Id="rId38" Type="http://schemas.openxmlformats.org/officeDocument/2006/relationships/hyperlink" Target="consultantplus://offline/ref=67E5947FC935A5A38A2C1C2E5DD18C72AEB77C027CCDF62C8659584BBC150F8C7F73AA1F7BCE604DB1617AB04D191C87F66FDC375567BFC2w7BFJ" TargetMode="External"/><Relationship Id="rId46" Type="http://schemas.openxmlformats.org/officeDocument/2006/relationships/printerSettings" Target="../printerSettings/printerSettings2.bin"/><Relationship Id="rId2" Type="http://schemas.openxmlformats.org/officeDocument/2006/relationships/hyperlink" Target="consultantplus://offline/ref=67E5947FC935A5A38A2C1C2E5DD18C72AEB77C027CCDF62C8659584BBC150F8C7F73AA1F7FCB6249B4617AB04D191C87F66FDC375567BFC2w7BFJ" TargetMode="External"/><Relationship Id="rId16" Type="http://schemas.openxmlformats.org/officeDocument/2006/relationships/hyperlink" Target="consultantplus://offline/ref=67E5947FC935A5A38A2C1C2E5DD18C72AEB77C027CCDF62C8659584BBC150F8C7F73AA1F7FC86649BB617AB04D191C87F66FDC375567BFC2w7BFJ" TargetMode="External"/><Relationship Id="rId20" Type="http://schemas.openxmlformats.org/officeDocument/2006/relationships/hyperlink" Target="consultantplus://offline/ref=67E5947FC935A5A38A2C1C2E5DD18C72AEB77C027CCDF62C8659584BBC150F8C7F73AA1F7FC8644DB2617AB04D191C87F66FDC375567BFC2w7BFJ" TargetMode="External"/><Relationship Id="rId29" Type="http://schemas.openxmlformats.org/officeDocument/2006/relationships/hyperlink" Target="consultantplus://offline/ref=67E5947FC935A5A38A2C1C2E5DD18C72AEB77C027CCDF62C8659584BBC150F8C7F73AA1F7BC86541B7617AB04D191C87F66FDC375567BFC2w7BFJ" TargetMode="External"/><Relationship Id="rId41" Type="http://schemas.openxmlformats.org/officeDocument/2006/relationships/hyperlink" Target="consultantplus://offline/ref=67E5947FC935A5A38A2C1C2E5DD18C72AEB77C027CCDF62C8659584BBC150F8C7F73AA1F7BC2644BB0617AB04D191C87F66FDC375567BFC2w7BFJ" TargetMode="External"/><Relationship Id="rId1" Type="http://schemas.openxmlformats.org/officeDocument/2006/relationships/hyperlink" Target="consultantplus://offline/ref=67E5947FC935A5A38A2C1C2E5DD18C72AEB77C027CCDF62C8659584BBC150F8C7F73AA1F7FCB6340B0617AB04D191C87F66FDC375567BFC2w7BFJ" TargetMode="External"/><Relationship Id="rId6" Type="http://schemas.openxmlformats.org/officeDocument/2006/relationships/hyperlink" Target="consultantplus://offline/ref=67E5947FC935A5A38A2C1C2E5DD18C72AEB77C027CCDF62C8659584BBC150F8C7F73AA1F7FC8654EB1617AB04D191C87F66FDC375567BFC2w7BFJ" TargetMode="External"/><Relationship Id="rId11" Type="http://schemas.openxmlformats.org/officeDocument/2006/relationships/hyperlink" Target="consultantplus://offline/ref=67E5947FC935A5A38A2C1C2E5DD18C72AEB77C027CCDF62C8659584BBC150F8C7F73AA1F7FC8644DB2617AB04D191C87F66FDC375567BFC2w7BFJ" TargetMode="External"/><Relationship Id="rId24" Type="http://schemas.openxmlformats.org/officeDocument/2006/relationships/hyperlink" Target="consultantplus://offline/ref=67E5947FC935A5A38A2C1C2E5DD18C72AEB77C027CCDF62C8659584BBC150F8C7F73AA1F7FC8664CB2617AB04D191C87F66FDC375567BFC2w7BFJ" TargetMode="External"/><Relationship Id="rId32" Type="http://schemas.openxmlformats.org/officeDocument/2006/relationships/hyperlink" Target="consultantplus://offline/ref=67E5947FC935A5A38A2C1C2E5DD18C72AEB77C027CCDF62C8659584BBC150F8C7F73AA1F7CC2614CBA617AB04D191C87F66FDC375567BFC2w7BFJ" TargetMode="External"/><Relationship Id="rId37" Type="http://schemas.openxmlformats.org/officeDocument/2006/relationships/hyperlink" Target="consultantplus://offline/ref=67E5947FC935A5A38A2C1C2E5DD18C72AEB77C027CCDF62C8659584BBC150F8C7F73AA1F7FCD614CB3617AB04D191C87F66FDC375567BFC2w7BFJ" TargetMode="External"/><Relationship Id="rId40" Type="http://schemas.openxmlformats.org/officeDocument/2006/relationships/hyperlink" Target="consultantplus://offline/ref=67E5947FC935A5A38A2C1C2E5DD18C72AEB77C027CCDF62C8659584BBC150F8C7F73AA1F7BC2664BB0617AB04D191C87F66FDC375567BFC2w7BFJ" TargetMode="External"/><Relationship Id="rId45" Type="http://schemas.openxmlformats.org/officeDocument/2006/relationships/hyperlink" Target="consultantplus://offline/ref=67E5947FC935A5A38A2C1C2E5DD18C72AEB77C027CCDF62C8659584BBC150F8C7F73AA1F7CC26448B6617AB04D191C87F66FDC375567BFC2w7BFJ" TargetMode="External"/><Relationship Id="rId5" Type="http://schemas.openxmlformats.org/officeDocument/2006/relationships/hyperlink" Target="consultantplus://offline/ref=67E5947FC935A5A38A2C1C2E5DD18C72AEB77C027CCDF62C8659584BBC150F8C7F73AA1F7FC86548B6617AB04D191C87F66FDC375567BFC2w7BFJ" TargetMode="External"/><Relationship Id="rId15" Type="http://schemas.openxmlformats.org/officeDocument/2006/relationships/hyperlink" Target="consultantplus://offline/ref=67E5947FC935A5A38A2C1C2E5DD18C72AEB77C027CCDF62C8659584BBC150F8C7F73AA1F7FC8674DBA617AB04D191C87F66FDC375567BFC2w7BFJ" TargetMode="External"/><Relationship Id="rId23" Type="http://schemas.openxmlformats.org/officeDocument/2006/relationships/hyperlink" Target="consultantplus://offline/ref=67E5947FC935A5A38A2C1C2E5DD18C72AEB77C027CCDF62C8659584BBC150F8C7F73AA1F7FC86448B0617AB04D191C87F66FDC375567BFC2w7BFJ" TargetMode="External"/><Relationship Id="rId28" Type="http://schemas.openxmlformats.org/officeDocument/2006/relationships/hyperlink" Target="consultantplus://offline/ref=67E5947FC935A5A38A2C1C2E5DD18C72AEB77C027CCDF62C8659584BBC150F8C7F73AA1F7FC86448B0617AB04D191C87F66FDC375567BFC2w7BFJ" TargetMode="External"/><Relationship Id="rId36" Type="http://schemas.openxmlformats.org/officeDocument/2006/relationships/hyperlink" Target="consultantplus://offline/ref=67E5947FC935A5A38A2C1C2E5DD18C72AEB77C027CCDF62C8659584BBC150F8C7F73AA1F7FCD614CB3617AB04D191C87F66FDC375567BFC2w7BFJ" TargetMode="External"/><Relationship Id="rId10" Type="http://schemas.openxmlformats.org/officeDocument/2006/relationships/hyperlink" Target="consultantplus://offline/ref=67E5947FC935A5A38A2C1C2E5DD18C72AEB77C027CCDF62C8659584BBC150F8C7F73AA1F7FC8644AB7617AB04D191C87F66FDC375567BFC2w7BFJ" TargetMode="External"/><Relationship Id="rId19" Type="http://schemas.openxmlformats.org/officeDocument/2006/relationships/hyperlink" Target="consultantplus://offline/ref=67E5947FC935A5A38A2C1C2E5DD18C72AEB77C027CCDF62C8659584BBC150F8C7F73AA1F7FCB624EB4617AB04D191C87F66FDC375567BFC2w7BFJ" TargetMode="External"/><Relationship Id="rId31" Type="http://schemas.openxmlformats.org/officeDocument/2006/relationships/hyperlink" Target="consultantplus://offline/ref=67E5947FC935A5A38A2C1C2E5DD18C72AEB77C027CCDF62C8659584BBC150F8C7F73AA1F7CC26049BA617AB04D191C87F66FDC375567BFC2w7BFJ" TargetMode="External"/><Relationship Id="rId44" Type="http://schemas.openxmlformats.org/officeDocument/2006/relationships/hyperlink" Target="consultantplus://offline/ref=67E5947FC935A5A38A2C1C2E5DD18C72AEB77C027CCDF62C8659584BBC150F8C7F73AA1F7AC9654DB2617AB04D191C87F66FDC375567BFC2w7BFJ" TargetMode="External"/><Relationship Id="rId4" Type="http://schemas.openxmlformats.org/officeDocument/2006/relationships/hyperlink" Target="consultantplus://offline/ref=67E5947FC935A5A38A2C1C2E5DD18C72AEB77C027CCDF62C8659584BBC150F8C7F73AA1F7FCB6D4DB7617AB04D191C87F66FDC375567BFC2w7BFJ" TargetMode="External"/><Relationship Id="rId9" Type="http://schemas.openxmlformats.org/officeDocument/2006/relationships/hyperlink" Target="consultantplus://offline/ref=67E5947FC935A5A38A2C1C2E5DD18C72AEB77C027CCDF62C8659584BBC150F8C7F73AA1F7FC86448B1617AB04D191C87F66FDC375567BFC2w7BFJ" TargetMode="External"/><Relationship Id="rId14" Type="http://schemas.openxmlformats.org/officeDocument/2006/relationships/hyperlink" Target="consultantplus://offline/ref=67E5947FC935A5A38A2C1C2E5DD18C72AEB77C027CCDF62C8659584BBC150F8C7F73AA1F7FC8644FB6617AB04D191C87F66FDC375567BFC2w7BFJ" TargetMode="External"/><Relationship Id="rId22" Type="http://schemas.openxmlformats.org/officeDocument/2006/relationships/hyperlink" Target="consultantplus://offline/ref=67E5947FC935A5A38A2C1C2E5DD18C72AEB77C027CCDF62C8659584BBC150F8C7F73AA1F7FC86448B1617AB04D191C87F66FDC375567BFC2w7BFJ" TargetMode="External"/><Relationship Id="rId27" Type="http://schemas.openxmlformats.org/officeDocument/2006/relationships/hyperlink" Target="consultantplus://offline/ref=67E5947FC935A5A38A2C1C2E5DD18C72AEB77C027CCDF62C8659584BBC150F8C7F73AA1F7FC86448B1617AB04D191C87F66FDC375567BFC2w7BFJ" TargetMode="External"/><Relationship Id="rId30" Type="http://schemas.openxmlformats.org/officeDocument/2006/relationships/hyperlink" Target="consultantplus://offline/ref=67E5947FC935A5A38A2C1C2E5DD18C72AEB77C027CCDF62C8659584BBC150F8C7F73AA1F7BCA614CB6617AB04D191C87F66FDC375567BFC2w7BFJ" TargetMode="External"/><Relationship Id="rId35" Type="http://schemas.openxmlformats.org/officeDocument/2006/relationships/hyperlink" Target="consultantplus://offline/ref=67E5947FC935A5A38A2C1C2E5DD18C72AEB77C027CCDF62C8659584BBC150F8C7F73AA1F7FCD6641B7617AB04D191C87F66FDC375567BFC2w7BFJ" TargetMode="External"/><Relationship Id="rId43" Type="http://schemas.openxmlformats.org/officeDocument/2006/relationships/hyperlink" Target="consultantplus://offline/ref=67E5947FC935A5A38A2C1C2E5DD18C72AEB77C027CCDF62C8659584BBC150F8C7F73AA1F7CCC6C41BB617AB04D191C87F66FDC375567BFC2w7BFJ" TargetMode="External"/></Relationships>
</file>

<file path=xl/worksheets/sheet1.xml><?xml version="1.0" encoding="utf-8"?>
<worksheet xmlns="http://schemas.openxmlformats.org/spreadsheetml/2006/main" xmlns:r="http://schemas.openxmlformats.org/officeDocument/2006/relationships">
  <dimension ref="A1:AN501"/>
  <sheetViews>
    <sheetView topLeftCell="U487" zoomScale="60" zoomScaleNormal="60" workbookViewId="0">
      <selection activeCell="AM493" sqref="AM493"/>
    </sheetView>
  </sheetViews>
  <sheetFormatPr defaultColWidth="9.109375" defaultRowHeight="24.6"/>
  <cols>
    <col min="1" max="1" width="21.109375" style="5" customWidth="1"/>
    <col min="2" max="2" width="44.88671875" style="21" customWidth="1"/>
    <col min="3" max="3" width="28.6640625" style="21" customWidth="1"/>
    <col min="4" max="4" width="34.109375" style="21" customWidth="1"/>
    <col min="5" max="5" width="28.6640625" style="21" customWidth="1"/>
    <col min="6" max="6" width="44.33203125" style="21" customWidth="1"/>
    <col min="7" max="7" width="18.5546875" style="8" customWidth="1"/>
    <col min="8" max="8" width="15.109375" style="24" customWidth="1"/>
    <col min="9" max="9" width="14.33203125" style="27" customWidth="1"/>
    <col min="10" max="10" width="11" style="27" customWidth="1"/>
    <col min="11" max="11" width="26.44140625" style="13" customWidth="1"/>
    <col min="12" max="12" width="19.6640625" style="13" customWidth="1"/>
    <col min="13" max="13" width="17" style="13" customWidth="1"/>
    <col min="14" max="14" width="14.33203125" style="13" customWidth="1"/>
    <col min="15" max="15" width="23.5546875" style="13" customWidth="1"/>
    <col min="16" max="16" width="23.88671875" style="64" customWidth="1"/>
    <col min="17" max="17" width="27.88671875" style="1" customWidth="1"/>
    <col min="18" max="18" width="17.33203125" style="1" customWidth="1"/>
    <col min="19" max="19" width="21.44140625" style="1" customWidth="1"/>
    <col min="20" max="20" width="17.33203125" style="1" customWidth="1"/>
    <col min="21" max="21" width="22.33203125" style="1" customWidth="1"/>
    <col min="22" max="22" width="24.44140625" style="1" customWidth="1"/>
    <col min="23" max="23" width="24.6640625" style="1" customWidth="1"/>
    <col min="24" max="24" width="19.6640625" style="1" customWidth="1"/>
    <col min="25" max="25" width="23.88671875" style="1" customWidth="1"/>
    <col min="26" max="26" width="14.88671875" style="1" customWidth="1"/>
    <col min="27" max="27" width="28.88671875" style="1" customWidth="1"/>
    <col min="28" max="28" width="24.44140625" style="1" customWidth="1"/>
    <col min="29" max="29" width="20.44140625" style="1" customWidth="1"/>
    <col min="30" max="30" width="14.88671875" style="1" customWidth="1"/>
    <col min="31" max="31" width="22.33203125" style="1" customWidth="1"/>
    <col min="32" max="32" width="14.88671875" style="1" customWidth="1"/>
    <col min="33" max="33" width="23.88671875" style="92" customWidth="1"/>
    <col min="34" max="34" width="21.109375" style="1" customWidth="1"/>
    <col min="35" max="35" width="27" style="1" customWidth="1"/>
    <col min="36" max="36" width="18.88671875" style="1" customWidth="1"/>
    <col min="37" max="37" width="22.88671875" style="1" customWidth="1"/>
    <col min="38" max="38" width="14.88671875" style="92" customWidth="1"/>
    <col min="39" max="39" width="26" style="92" customWidth="1"/>
    <col min="40" max="40" width="25.6640625" style="1" customWidth="1"/>
    <col min="41" max="16384" width="9.109375" style="1"/>
  </cols>
  <sheetData>
    <row r="1" spans="1:40">
      <c r="G1" s="4"/>
    </row>
    <row r="2" spans="1:40" ht="25.5" customHeight="1">
      <c r="A2" s="174"/>
      <c r="B2" s="174"/>
      <c r="C2" s="174"/>
      <c r="D2" s="174"/>
      <c r="E2" s="174"/>
      <c r="F2" s="174"/>
      <c r="G2" s="174"/>
    </row>
    <row r="4" spans="1:40" s="2" customFormat="1" ht="48.75" customHeight="1">
      <c r="A4" s="142" t="s">
        <v>0</v>
      </c>
      <c r="B4" s="145" t="s">
        <v>1</v>
      </c>
      <c r="C4" s="145" t="s">
        <v>2</v>
      </c>
      <c r="D4" s="145" t="s">
        <v>3</v>
      </c>
      <c r="E4" s="145" t="s">
        <v>4</v>
      </c>
      <c r="F4" s="145" t="s">
        <v>5</v>
      </c>
      <c r="G4" s="148" t="s">
        <v>966</v>
      </c>
      <c r="H4" s="151" t="s">
        <v>948</v>
      </c>
      <c r="I4" s="154" t="s">
        <v>949</v>
      </c>
      <c r="J4" s="154" t="s">
        <v>950</v>
      </c>
      <c r="K4" s="128" t="s">
        <v>990</v>
      </c>
      <c r="L4" s="129"/>
      <c r="M4" s="129"/>
      <c r="N4" s="129"/>
      <c r="O4" s="129"/>
      <c r="P4" s="131"/>
      <c r="Q4" s="128" t="s">
        <v>989</v>
      </c>
      <c r="R4" s="129"/>
      <c r="S4" s="129"/>
      <c r="T4" s="129"/>
      <c r="U4" s="129"/>
      <c r="V4" s="131"/>
      <c r="W4" s="128" t="s">
        <v>991</v>
      </c>
      <c r="X4" s="129"/>
      <c r="Y4" s="129"/>
      <c r="Z4" s="129"/>
      <c r="AA4" s="129"/>
      <c r="AB4" s="131"/>
      <c r="AC4" s="128" t="s">
        <v>992</v>
      </c>
      <c r="AD4" s="129"/>
      <c r="AE4" s="129"/>
      <c r="AF4" s="129"/>
      <c r="AG4" s="130"/>
      <c r="AH4" s="131"/>
      <c r="AI4" s="128" t="s">
        <v>993</v>
      </c>
      <c r="AJ4" s="129"/>
      <c r="AK4" s="129"/>
      <c r="AL4" s="129"/>
      <c r="AM4" s="129"/>
      <c r="AN4" s="131"/>
    </row>
    <row r="5" spans="1:40" s="2" customFormat="1" ht="17.399999999999999">
      <c r="A5" s="143"/>
      <c r="B5" s="146"/>
      <c r="C5" s="146"/>
      <c r="D5" s="146"/>
      <c r="E5" s="146"/>
      <c r="F5" s="146"/>
      <c r="G5" s="149"/>
      <c r="H5" s="152"/>
      <c r="I5" s="155"/>
      <c r="J5" s="155"/>
      <c r="K5" s="132" t="s">
        <v>963</v>
      </c>
      <c r="L5" s="133"/>
      <c r="M5" s="133"/>
      <c r="N5" s="134"/>
      <c r="O5" s="90"/>
      <c r="P5" s="135" t="s">
        <v>988</v>
      </c>
      <c r="Q5" s="132" t="s">
        <v>963</v>
      </c>
      <c r="R5" s="133"/>
      <c r="S5" s="133"/>
      <c r="T5" s="134"/>
      <c r="U5" s="90"/>
      <c r="V5" s="135" t="s">
        <v>988</v>
      </c>
      <c r="W5" s="132" t="s">
        <v>963</v>
      </c>
      <c r="X5" s="133"/>
      <c r="Y5" s="133"/>
      <c r="Z5" s="134"/>
      <c r="AA5" s="90"/>
      <c r="AB5" s="135" t="s">
        <v>988</v>
      </c>
      <c r="AC5" s="132" t="s">
        <v>963</v>
      </c>
      <c r="AD5" s="133"/>
      <c r="AE5" s="133"/>
      <c r="AF5" s="134"/>
      <c r="AG5" s="93"/>
      <c r="AH5" s="135" t="s">
        <v>988</v>
      </c>
      <c r="AI5" s="132" t="s">
        <v>963</v>
      </c>
      <c r="AJ5" s="133"/>
      <c r="AK5" s="133"/>
      <c r="AL5" s="134"/>
      <c r="AM5" s="93"/>
      <c r="AN5" s="135" t="s">
        <v>988</v>
      </c>
    </row>
    <row r="6" spans="1:40" s="4" customFormat="1" ht="27.6">
      <c r="A6" s="144"/>
      <c r="B6" s="147"/>
      <c r="C6" s="147"/>
      <c r="D6" s="147"/>
      <c r="E6" s="147"/>
      <c r="F6" s="147"/>
      <c r="G6" s="150"/>
      <c r="H6" s="153"/>
      <c r="I6" s="156"/>
      <c r="J6" s="156"/>
      <c r="K6" s="11" t="s">
        <v>961</v>
      </c>
      <c r="L6" s="11" t="s">
        <v>962</v>
      </c>
      <c r="M6" s="11" t="s">
        <v>995</v>
      </c>
      <c r="N6" s="12" t="s">
        <v>965</v>
      </c>
      <c r="O6" s="91"/>
      <c r="P6" s="136"/>
      <c r="Q6" s="11" t="s">
        <v>961</v>
      </c>
      <c r="R6" s="11" t="s">
        <v>962</v>
      </c>
      <c r="S6" s="11" t="s">
        <v>995</v>
      </c>
      <c r="T6" s="12" t="s">
        <v>965</v>
      </c>
      <c r="U6" s="91"/>
      <c r="V6" s="136"/>
      <c r="W6" s="11" t="s">
        <v>961</v>
      </c>
      <c r="X6" s="11" t="s">
        <v>962</v>
      </c>
      <c r="Y6" s="11" t="s">
        <v>995</v>
      </c>
      <c r="Z6" s="12" t="s">
        <v>965</v>
      </c>
      <c r="AA6" s="91"/>
      <c r="AB6" s="136"/>
      <c r="AC6" s="11" t="s">
        <v>961</v>
      </c>
      <c r="AD6" s="11" t="s">
        <v>962</v>
      </c>
      <c r="AE6" s="11" t="s">
        <v>964</v>
      </c>
      <c r="AF6" s="12" t="s">
        <v>965</v>
      </c>
      <c r="AG6" s="91"/>
      <c r="AH6" s="136"/>
      <c r="AI6" s="11" t="s">
        <v>961</v>
      </c>
      <c r="AJ6" s="11" t="s">
        <v>962</v>
      </c>
      <c r="AK6" s="11" t="s">
        <v>964</v>
      </c>
      <c r="AL6" s="12" t="s">
        <v>965</v>
      </c>
      <c r="AM6" s="91"/>
      <c r="AN6" s="136"/>
    </row>
    <row r="7" spans="1:40" ht="26.25" customHeight="1">
      <c r="A7" s="162" t="s">
        <v>6</v>
      </c>
      <c r="B7" s="162"/>
      <c r="C7" s="162"/>
      <c r="D7" s="162"/>
      <c r="E7" s="162"/>
      <c r="F7" s="162"/>
      <c r="G7" s="162"/>
      <c r="H7" s="25"/>
      <c r="I7" s="28"/>
      <c r="J7" s="28"/>
      <c r="K7" s="19">
        <f>SUM(K8:K16)</f>
        <v>12</v>
      </c>
      <c r="L7" s="19">
        <f t="shared" ref="L7:P7" si="0">SUM(L8:L16)</f>
        <v>12</v>
      </c>
      <c r="M7" s="19">
        <f t="shared" si="0"/>
        <v>37</v>
      </c>
      <c r="N7" s="19">
        <f t="shared" si="0"/>
        <v>15</v>
      </c>
      <c r="O7" s="19">
        <f t="shared" si="0"/>
        <v>3012980</v>
      </c>
      <c r="P7" s="19">
        <f t="shared" si="0"/>
        <v>7922173</v>
      </c>
      <c r="Q7" s="19">
        <f>SUM(Q8:Q16)</f>
        <v>0</v>
      </c>
      <c r="R7" s="19">
        <f t="shared" ref="R7:V7" si="1">SUM(R8:R16)</f>
        <v>0</v>
      </c>
      <c r="S7" s="19">
        <f t="shared" si="1"/>
        <v>5</v>
      </c>
      <c r="T7" s="19">
        <f t="shared" si="1"/>
        <v>5</v>
      </c>
      <c r="U7" s="19">
        <f t="shared" si="1"/>
        <v>746350</v>
      </c>
      <c r="V7" s="19">
        <f t="shared" si="1"/>
        <v>746350</v>
      </c>
      <c r="W7" s="19">
        <f>SUM(W8:W16)</f>
        <v>0</v>
      </c>
      <c r="X7" s="19">
        <f t="shared" ref="X7:AB7" si="2">SUM(X8:X16)</f>
        <v>0</v>
      </c>
      <c r="Y7" s="19">
        <f t="shared" si="2"/>
        <v>0</v>
      </c>
      <c r="Z7" s="19">
        <f t="shared" si="2"/>
        <v>0</v>
      </c>
      <c r="AA7" s="19"/>
      <c r="AB7" s="19">
        <f t="shared" si="2"/>
        <v>0</v>
      </c>
      <c r="AC7" s="19">
        <f>SUM(AC8:AC16)</f>
        <v>0</v>
      </c>
      <c r="AD7" s="19">
        <f t="shared" ref="AD7:AH7" si="3">SUM(AD8:AD16)</f>
        <v>0</v>
      </c>
      <c r="AE7" s="19">
        <f t="shared" si="3"/>
        <v>0</v>
      </c>
      <c r="AF7" s="19">
        <f t="shared" si="3"/>
        <v>0</v>
      </c>
      <c r="AG7" s="19"/>
      <c r="AH7" s="19">
        <f t="shared" si="3"/>
        <v>0</v>
      </c>
      <c r="AI7" s="19">
        <f>SUM(AI8:AI16)</f>
        <v>12</v>
      </c>
      <c r="AJ7" s="19">
        <f t="shared" ref="AJ7:AN7" si="4">SUM(AJ8:AJ16)</f>
        <v>12</v>
      </c>
      <c r="AK7" s="19">
        <f t="shared" si="4"/>
        <v>42</v>
      </c>
      <c r="AL7" s="69">
        <f t="shared" si="4"/>
        <v>20</v>
      </c>
      <c r="AM7" s="69">
        <f t="shared" si="4"/>
        <v>3759330</v>
      </c>
      <c r="AN7" s="19">
        <f t="shared" si="4"/>
        <v>8668523</v>
      </c>
    </row>
    <row r="8" spans="1:40" ht="83.25" customHeight="1">
      <c r="A8" s="157" t="s">
        <v>7</v>
      </c>
      <c r="B8" s="159" t="s">
        <v>8</v>
      </c>
      <c r="C8" s="22" t="s">
        <v>9</v>
      </c>
      <c r="D8" s="23" t="s">
        <v>890</v>
      </c>
      <c r="E8" s="22" t="s">
        <v>10</v>
      </c>
      <c r="F8" s="70" t="s">
        <v>11</v>
      </c>
      <c r="G8" s="16">
        <f>'[1]на 01.10'!$B$3</f>
        <v>149270</v>
      </c>
      <c r="H8" s="26"/>
      <c r="I8" s="29"/>
      <c r="J8" s="29"/>
      <c r="K8" s="14"/>
      <c r="L8" s="14"/>
      <c r="M8" s="14"/>
      <c r="N8" s="15"/>
      <c r="O8" s="15"/>
      <c r="P8" s="65">
        <f>G8*M8</f>
        <v>0</v>
      </c>
      <c r="Q8" s="14"/>
      <c r="R8" s="14"/>
      <c r="S8" s="14"/>
      <c r="T8" s="15"/>
      <c r="U8" s="15"/>
      <c r="V8" s="65">
        <f>G8*S8</f>
        <v>0</v>
      </c>
      <c r="W8" s="14"/>
      <c r="X8" s="14"/>
      <c r="Y8" s="14"/>
      <c r="Z8" s="15"/>
      <c r="AA8" s="15"/>
      <c r="AB8" s="65">
        <f>G8*Y8</f>
        <v>0</v>
      </c>
      <c r="AC8" s="14"/>
      <c r="AD8" s="14"/>
      <c r="AE8" s="14"/>
      <c r="AF8" s="15"/>
      <c r="AG8" s="15"/>
      <c r="AH8" s="65">
        <f>G8*AE8</f>
        <v>0</v>
      </c>
      <c r="AI8" s="68">
        <f>K8+Q8+W8+AC8</f>
        <v>0</v>
      </c>
      <c r="AJ8" s="68">
        <f t="shared" ref="AJ8:AN8" si="5">L8+R8+X8+AD8</f>
        <v>0</v>
      </c>
      <c r="AK8" s="68">
        <f t="shared" si="5"/>
        <v>0</v>
      </c>
      <c r="AL8" s="69">
        <f t="shared" si="5"/>
        <v>0</v>
      </c>
      <c r="AM8" s="69">
        <f t="shared" si="5"/>
        <v>0</v>
      </c>
      <c r="AN8" s="68">
        <f t="shared" si="5"/>
        <v>0</v>
      </c>
    </row>
    <row r="9" spans="1:40" ht="146.25" customHeight="1">
      <c r="A9" s="163"/>
      <c r="B9" s="159"/>
      <c r="C9" s="23" t="s">
        <v>12</v>
      </c>
      <c r="D9" s="23" t="s">
        <v>13</v>
      </c>
      <c r="E9" s="23" t="s">
        <v>10</v>
      </c>
      <c r="F9" s="23" t="s">
        <v>11</v>
      </c>
      <c r="G9" s="16">
        <f>'[1]на 01.10'!$B$3</f>
        <v>149270</v>
      </c>
      <c r="H9" s="26"/>
      <c r="I9" s="29"/>
      <c r="J9" s="29"/>
      <c r="K9" s="14"/>
      <c r="L9" s="14"/>
      <c r="M9" s="14"/>
      <c r="N9" s="15"/>
      <c r="O9" s="15"/>
      <c r="P9" s="65">
        <f t="shared" ref="P9:P72" si="6">G9*M9</f>
        <v>0</v>
      </c>
      <c r="Q9" s="14"/>
      <c r="R9" s="14"/>
      <c r="S9" s="14"/>
      <c r="T9" s="15"/>
      <c r="U9" s="15"/>
      <c r="V9" s="65">
        <f t="shared" ref="V9:V16" si="7">G9*S9</f>
        <v>0</v>
      </c>
      <c r="W9" s="14"/>
      <c r="X9" s="14"/>
      <c r="Y9" s="14"/>
      <c r="Z9" s="15"/>
      <c r="AA9" s="15"/>
      <c r="AB9" s="65">
        <f t="shared" ref="AB9:AB16" si="8">G9*Y9</f>
        <v>0</v>
      </c>
      <c r="AC9" s="14"/>
      <c r="AD9" s="14"/>
      <c r="AE9" s="14"/>
      <c r="AF9" s="15"/>
      <c r="AG9" s="15"/>
      <c r="AH9" s="65">
        <f t="shared" ref="AH9:AH16" si="9">G9*AE9</f>
        <v>0</v>
      </c>
      <c r="AI9" s="68">
        <f t="shared" ref="AI9:AI16" si="10">K9+Q9+W9+AC9</f>
        <v>0</v>
      </c>
      <c r="AJ9" s="68">
        <f t="shared" ref="AJ9:AJ16" si="11">L9+R9+X9+AD9</f>
        <v>0</v>
      </c>
      <c r="AK9" s="68">
        <f t="shared" ref="AK9:AK16" si="12">M9+S9+Y9+AE9</f>
        <v>0</v>
      </c>
      <c r="AL9" s="69">
        <f t="shared" ref="AL9:AL16" si="13">N9+T9+Z9+AF9</f>
        <v>0</v>
      </c>
      <c r="AM9" s="69">
        <f t="shared" ref="AM9:AM16" si="14">O9+U9+AA9+AG9</f>
        <v>0</v>
      </c>
      <c r="AN9" s="68">
        <f t="shared" ref="AN9:AN16" si="15">P9+V9+AB9+AH9</f>
        <v>0</v>
      </c>
    </row>
    <row r="10" spans="1:40" ht="99.75" customHeight="1">
      <c r="A10" s="163"/>
      <c r="B10" s="161" t="s">
        <v>14</v>
      </c>
      <c r="C10" s="161" t="s">
        <v>15</v>
      </c>
      <c r="D10" s="161" t="s">
        <v>16</v>
      </c>
      <c r="E10" s="161" t="s">
        <v>17</v>
      </c>
      <c r="F10" s="23" t="s">
        <v>18</v>
      </c>
      <c r="G10" s="16">
        <f>'[1]на 01.10'!$B$3</f>
        <v>149270</v>
      </c>
      <c r="H10" s="26">
        <v>256</v>
      </c>
      <c r="I10" s="29">
        <v>3</v>
      </c>
      <c r="J10" s="29">
        <v>6</v>
      </c>
      <c r="K10" s="14"/>
      <c r="L10" s="14"/>
      <c r="M10" s="14">
        <v>6</v>
      </c>
      <c r="N10" s="15">
        <v>5</v>
      </c>
      <c r="O10" s="15">
        <f>N10*G10</f>
        <v>746350</v>
      </c>
      <c r="P10" s="65">
        <f t="shared" si="6"/>
        <v>895620</v>
      </c>
      <c r="Q10" s="14"/>
      <c r="R10" s="14"/>
      <c r="S10" s="14">
        <v>5</v>
      </c>
      <c r="T10" s="15">
        <v>5</v>
      </c>
      <c r="U10" s="15">
        <f>T10*G10</f>
        <v>746350</v>
      </c>
      <c r="V10" s="65">
        <f t="shared" si="7"/>
        <v>746350</v>
      </c>
      <c r="W10" s="14"/>
      <c r="X10" s="14"/>
      <c r="Y10" s="14"/>
      <c r="Z10" s="15"/>
      <c r="AA10" s="15"/>
      <c r="AB10" s="65">
        <f t="shared" si="8"/>
        <v>0</v>
      </c>
      <c r="AC10" s="14"/>
      <c r="AD10" s="14"/>
      <c r="AE10" s="14"/>
      <c r="AF10" s="15"/>
      <c r="AG10" s="15"/>
      <c r="AH10" s="65">
        <f t="shared" si="9"/>
        <v>0</v>
      </c>
      <c r="AI10" s="68">
        <f t="shared" si="10"/>
        <v>0</v>
      </c>
      <c r="AJ10" s="68">
        <f t="shared" si="11"/>
        <v>0</v>
      </c>
      <c r="AK10" s="68">
        <f t="shared" si="12"/>
        <v>11</v>
      </c>
      <c r="AL10" s="69">
        <f t="shared" si="13"/>
        <v>10</v>
      </c>
      <c r="AM10" s="69">
        <f t="shared" si="14"/>
        <v>1492700</v>
      </c>
      <c r="AN10" s="68">
        <f t="shared" si="15"/>
        <v>1641970</v>
      </c>
    </row>
    <row r="11" spans="1:40" ht="117" customHeight="1">
      <c r="A11" s="163"/>
      <c r="B11" s="171"/>
      <c r="C11" s="171"/>
      <c r="D11" s="171"/>
      <c r="E11" s="171"/>
      <c r="F11" s="23" t="s">
        <v>19</v>
      </c>
      <c r="G11" s="16">
        <f>'[1]на 01.10'!$B$3</f>
        <v>149270</v>
      </c>
      <c r="H11" s="26">
        <v>255</v>
      </c>
      <c r="I11" s="29">
        <v>3</v>
      </c>
      <c r="J11" s="29">
        <v>6</v>
      </c>
      <c r="K11" s="14">
        <v>2</v>
      </c>
      <c r="L11" s="14">
        <v>2</v>
      </c>
      <c r="M11" s="14"/>
      <c r="N11" s="15"/>
      <c r="O11" s="15"/>
      <c r="P11" s="65">
        <f t="shared" si="6"/>
        <v>0</v>
      </c>
      <c r="Q11" s="14"/>
      <c r="R11" s="14"/>
      <c r="S11" s="14"/>
      <c r="T11" s="15"/>
      <c r="U11" s="15"/>
      <c r="V11" s="65">
        <f t="shared" si="7"/>
        <v>0</v>
      </c>
      <c r="W11" s="14"/>
      <c r="X11" s="14"/>
      <c r="Y11" s="14"/>
      <c r="Z11" s="15"/>
      <c r="AA11" s="15"/>
      <c r="AB11" s="65">
        <f t="shared" si="8"/>
        <v>0</v>
      </c>
      <c r="AC11" s="14"/>
      <c r="AD11" s="14"/>
      <c r="AE11" s="14"/>
      <c r="AF11" s="15"/>
      <c r="AG11" s="15"/>
      <c r="AH11" s="65">
        <f t="shared" si="9"/>
        <v>0</v>
      </c>
      <c r="AI11" s="68">
        <f t="shared" si="10"/>
        <v>2</v>
      </c>
      <c r="AJ11" s="68">
        <f t="shared" si="11"/>
        <v>2</v>
      </c>
      <c r="AK11" s="68">
        <f t="shared" si="12"/>
        <v>0</v>
      </c>
      <c r="AL11" s="69">
        <f t="shared" si="13"/>
        <v>0</v>
      </c>
      <c r="AM11" s="69">
        <f t="shared" si="14"/>
        <v>0</v>
      </c>
      <c r="AN11" s="68">
        <f t="shared" si="15"/>
        <v>0</v>
      </c>
    </row>
    <row r="12" spans="1:40" ht="111" customHeight="1">
      <c r="A12" s="163"/>
      <c r="B12" s="171"/>
      <c r="C12" s="171"/>
      <c r="D12" s="171"/>
      <c r="E12" s="171"/>
      <c r="F12" s="23" t="s">
        <v>20</v>
      </c>
      <c r="G12" s="16">
        <f>'[1]на 01.10'!$B$3</f>
        <v>149270</v>
      </c>
      <c r="H12" s="26"/>
      <c r="I12" s="29"/>
      <c r="J12" s="29"/>
      <c r="K12" s="14"/>
      <c r="L12" s="14"/>
      <c r="M12" s="14"/>
      <c r="N12" s="15"/>
      <c r="O12" s="15"/>
      <c r="P12" s="65">
        <f t="shared" si="6"/>
        <v>0</v>
      </c>
      <c r="Q12" s="14"/>
      <c r="R12" s="14"/>
      <c r="S12" s="14"/>
      <c r="T12" s="15"/>
      <c r="U12" s="15"/>
      <c r="V12" s="65">
        <f t="shared" si="7"/>
        <v>0</v>
      </c>
      <c r="W12" s="14"/>
      <c r="X12" s="14"/>
      <c r="Y12" s="14"/>
      <c r="Z12" s="15"/>
      <c r="AA12" s="15"/>
      <c r="AB12" s="65">
        <f t="shared" si="8"/>
        <v>0</v>
      </c>
      <c r="AC12" s="14"/>
      <c r="AD12" s="14"/>
      <c r="AE12" s="14"/>
      <c r="AF12" s="15"/>
      <c r="AG12" s="15"/>
      <c r="AH12" s="65">
        <f t="shared" si="9"/>
        <v>0</v>
      </c>
      <c r="AI12" s="68">
        <f t="shared" si="10"/>
        <v>0</v>
      </c>
      <c r="AJ12" s="68">
        <f t="shared" si="11"/>
        <v>0</v>
      </c>
      <c r="AK12" s="68">
        <f t="shared" si="12"/>
        <v>0</v>
      </c>
      <c r="AL12" s="69">
        <f t="shared" si="13"/>
        <v>0</v>
      </c>
      <c r="AM12" s="69">
        <f t="shared" si="14"/>
        <v>0</v>
      </c>
      <c r="AN12" s="68">
        <f t="shared" si="15"/>
        <v>0</v>
      </c>
    </row>
    <row r="13" spans="1:40" ht="92.25" customHeight="1">
      <c r="A13" s="163"/>
      <c r="B13" s="171"/>
      <c r="C13" s="171"/>
      <c r="D13" s="171"/>
      <c r="E13" s="171"/>
      <c r="F13" s="23" t="s">
        <v>21</v>
      </c>
      <c r="G13" s="16">
        <f>'[1]на 01.10'!$B$3</f>
        <v>149270</v>
      </c>
      <c r="H13" s="26"/>
      <c r="I13" s="29"/>
      <c r="J13" s="29"/>
      <c r="K13" s="14"/>
      <c r="L13" s="14"/>
      <c r="M13" s="14"/>
      <c r="N13" s="15"/>
      <c r="O13" s="15"/>
      <c r="P13" s="65">
        <f t="shared" si="6"/>
        <v>0</v>
      </c>
      <c r="Q13" s="14"/>
      <c r="R13" s="14"/>
      <c r="S13" s="14"/>
      <c r="T13" s="15"/>
      <c r="U13" s="15"/>
      <c r="V13" s="65">
        <f t="shared" si="7"/>
        <v>0</v>
      </c>
      <c r="W13" s="14"/>
      <c r="X13" s="14"/>
      <c r="Y13" s="14"/>
      <c r="Z13" s="15"/>
      <c r="AA13" s="15"/>
      <c r="AB13" s="65">
        <f t="shared" si="8"/>
        <v>0</v>
      </c>
      <c r="AC13" s="14"/>
      <c r="AD13" s="14"/>
      <c r="AE13" s="14"/>
      <c r="AF13" s="15"/>
      <c r="AG13" s="15"/>
      <c r="AH13" s="65">
        <f t="shared" si="9"/>
        <v>0</v>
      </c>
      <c r="AI13" s="68">
        <f t="shared" si="10"/>
        <v>0</v>
      </c>
      <c r="AJ13" s="68">
        <f t="shared" si="11"/>
        <v>0</v>
      </c>
      <c r="AK13" s="68">
        <f t="shared" si="12"/>
        <v>0</v>
      </c>
      <c r="AL13" s="69">
        <f t="shared" si="13"/>
        <v>0</v>
      </c>
      <c r="AM13" s="69">
        <f t="shared" si="14"/>
        <v>0</v>
      </c>
      <c r="AN13" s="68">
        <f t="shared" si="15"/>
        <v>0</v>
      </c>
    </row>
    <row r="14" spans="1:40" ht="81" customHeight="1">
      <c r="A14" s="163"/>
      <c r="B14" s="171"/>
      <c r="C14" s="172"/>
      <c r="D14" s="172"/>
      <c r="E14" s="172"/>
      <c r="F14" s="23" t="s">
        <v>22</v>
      </c>
      <c r="G14" s="16">
        <f>'[1]на 01.10'!$B$3</f>
        <v>149270</v>
      </c>
      <c r="H14" s="26"/>
      <c r="I14" s="29"/>
      <c r="J14" s="29"/>
      <c r="K14" s="14"/>
      <c r="L14" s="14"/>
      <c r="M14" s="14"/>
      <c r="N14" s="15"/>
      <c r="O14" s="15"/>
      <c r="P14" s="65">
        <f t="shared" si="6"/>
        <v>0</v>
      </c>
      <c r="Q14" s="14"/>
      <c r="R14" s="14"/>
      <c r="S14" s="14"/>
      <c r="T14" s="15"/>
      <c r="U14" s="15"/>
      <c r="V14" s="65">
        <f t="shared" si="7"/>
        <v>0</v>
      </c>
      <c r="W14" s="14"/>
      <c r="X14" s="14"/>
      <c r="Y14" s="14"/>
      <c r="Z14" s="15"/>
      <c r="AA14" s="15"/>
      <c r="AB14" s="65">
        <f t="shared" si="8"/>
        <v>0</v>
      </c>
      <c r="AC14" s="14"/>
      <c r="AD14" s="14"/>
      <c r="AE14" s="14"/>
      <c r="AF14" s="15"/>
      <c r="AG14" s="15"/>
      <c r="AH14" s="65">
        <f t="shared" si="9"/>
        <v>0</v>
      </c>
      <c r="AI14" s="68">
        <f t="shared" si="10"/>
        <v>0</v>
      </c>
      <c r="AJ14" s="68">
        <f t="shared" si="11"/>
        <v>0</v>
      </c>
      <c r="AK14" s="68">
        <f t="shared" si="12"/>
        <v>0</v>
      </c>
      <c r="AL14" s="69">
        <f t="shared" si="13"/>
        <v>0</v>
      </c>
      <c r="AM14" s="69">
        <f t="shared" si="14"/>
        <v>0</v>
      </c>
      <c r="AN14" s="68">
        <f t="shared" si="15"/>
        <v>0</v>
      </c>
    </row>
    <row r="15" spans="1:40" ht="144" customHeight="1">
      <c r="A15" s="158"/>
      <c r="B15" s="172"/>
      <c r="C15" s="23" t="s">
        <v>23</v>
      </c>
      <c r="D15" s="23" t="s">
        <v>24</v>
      </c>
      <c r="E15" s="23" t="s">
        <v>17</v>
      </c>
      <c r="F15" s="23" t="s">
        <v>25</v>
      </c>
      <c r="G15" s="16">
        <f>'[1]на 01.10'!$B$3</f>
        <v>149270</v>
      </c>
      <c r="H15" s="26"/>
      <c r="I15" s="29"/>
      <c r="J15" s="29"/>
      <c r="K15" s="14"/>
      <c r="L15" s="14"/>
      <c r="M15" s="14"/>
      <c r="N15" s="15"/>
      <c r="O15" s="15"/>
      <c r="P15" s="65">
        <f t="shared" si="6"/>
        <v>0</v>
      </c>
      <c r="Q15" s="14"/>
      <c r="R15" s="14"/>
      <c r="S15" s="14"/>
      <c r="T15" s="15"/>
      <c r="U15" s="15"/>
      <c r="V15" s="65">
        <f t="shared" si="7"/>
        <v>0</v>
      </c>
      <c r="W15" s="14"/>
      <c r="X15" s="14"/>
      <c r="Y15" s="14"/>
      <c r="Z15" s="15"/>
      <c r="AA15" s="15"/>
      <c r="AB15" s="65">
        <f t="shared" si="8"/>
        <v>0</v>
      </c>
      <c r="AC15" s="14"/>
      <c r="AD15" s="14"/>
      <c r="AE15" s="14"/>
      <c r="AF15" s="15"/>
      <c r="AG15" s="15"/>
      <c r="AH15" s="65">
        <f t="shared" si="9"/>
        <v>0</v>
      </c>
      <c r="AI15" s="68">
        <f t="shared" si="10"/>
        <v>0</v>
      </c>
      <c r="AJ15" s="68">
        <f t="shared" si="11"/>
        <v>0</v>
      </c>
      <c r="AK15" s="68">
        <f t="shared" si="12"/>
        <v>0</v>
      </c>
      <c r="AL15" s="69">
        <f t="shared" si="13"/>
        <v>0</v>
      </c>
      <c r="AM15" s="69">
        <f t="shared" si="14"/>
        <v>0</v>
      </c>
      <c r="AN15" s="68">
        <f t="shared" si="15"/>
        <v>0</v>
      </c>
    </row>
    <row r="16" spans="1:40" ht="175.5" customHeight="1">
      <c r="A16" s="7" t="s">
        <v>26</v>
      </c>
      <c r="B16" s="23" t="s">
        <v>27</v>
      </c>
      <c r="C16" s="23" t="s">
        <v>28</v>
      </c>
      <c r="D16" s="23" t="s">
        <v>977</v>
      </c>
      <c r="E16" s="23" t="s">
        <v>17</v>
      </c>
      <c r="F16" s="23" t="s">
        <v>29</v>
      </c>
      <c r="G16" s="16">
        <f>'[1]на 01.10'!$B$4</f>
        <v>226663</v>
      </c>
      <c r="H16" s="26">
        <v>1223</v>
      </c>
      <c r="I16" s="29">
        <v>4</v>
      </c>
      <c r="J16" s="29">
        <v>7</v>
      </c>
      <c r="K16" s="14">
        <v>10</v>
      </c>
      <c r="L16" s="14">
        <v>10</v>
      </c>
      <c r="M16" s="14">
        <v>31</v>
      </c>
      <c r="N16" s="15">
        <v>10</v>
      </c>
      <c r="O16" s="15">
        <f>N16*G16</f>
        <v>2266630</v>
      </c>
      <c r="P16" s="65">
        <f t="shared" si="6"/>
        <v>7026553</v>
      </c>
      <c r="Q16" s="14"/>
      <c r="R16" s="14"/>
      <c r="S16" s="14"/>
      <c r="T16" s="15"/>
      <c r="U16" s="15"/>
      <c r="V16" s="65">
        <f t="shared" si="7"/>
        <v>0</v>
      </c>
      <c r="W16" s="14"/>
      <c r="X16" s="14"/>
      <c r="Y16" s="14"/>
      <c r="Z16" s="15"/>
      <c r="AA16" s="15"/>
      <c r="AB16" s="65">
        <f t="shared" si="8"/>
        <v>0</v>
      </c>
      <c r="AC16" s="14"/>
      <c r="AD16" s="14"/>
      <c r="AE16" s="14"/>
      <c r="AF16" s="15"/>
      <c r="AG16" s="15"/>
      <c r="AH16" s="65">
        <f t="shared" si="9"/>
        <v>0</v>
      </c>
      <c r="AI16" s="68">
        <f t="shared" si="10"/>
        <v>10</v>
      </c>
      <c r="AJ16" s="68">
        <f t="shared" si="11"/>
        <v>10</v>
      </c>
      <c r="AK16" s="68">
        <f t="shared" si="12"/>
        <v>31</v>
      </c>
      <c r="AL16" s="69">
        <f t="shared" si="13"/>
        <v>10</v>
      </c>
      <c r="AM16" s="69">
        <f t="shared" si="14"/>
        <v>2266630</v>
      </c>
      <c r="AN16" s="68">
        <f t="shared" si="15"/>
        <v>7026553</v>
      </c>
    </row>
    <row r="17" spans="1:40" ht="17.399999999999999">
      <c r="A17" s="162" t="s">
        <v>30</v>
      </c>
      <c r="B17" s="162"/>
      <c r="C17" s="162"/>
      <c r="D17" s="162"/>
      <c r="E17" s="162"/>
      <c r="F17" s="162"/>
      <c r="G17" s="162"/>
      <c r="H17" s="25"/>
      <c r="I17" s="28"/>
      <c r="J17" s="28"/>
      <c r="K17" s="19">
        <f t="shared" ref="K17:AB17" si="16">SUM(K18:K22)</f>
        <v>0</v>
      </c>
      <c r="L17" s="19">
        <f t="shared" si="16"/>
        <v>0</v>
      </c>
      <c r="M17" s="19">
        <f t="shared" si="16"/>
        <v>0</v>
      </c>
      <c r="N17" s="19">
        <f t="shared" si="16"/>
        <v>0</v>
      </c>
      <c r="O17" s="19"/>
      <c r="P17" s="19">
        <f t="shared" si="16"/>
        <v>0</v>
      </c>
      <c r="Q17" s="19">
        <f t="shared" si="16"/>
        <v>5</v>
      </c>
      <c r="R17" s="19">
        <f t="shared" si="16"/>
        <v>4</v>
      </c>
      <c r="S17" s="19">
        <f t="shared" si="16"/>
        <v>3</v>
      </c>
      <c r="T17" s="19">
        <f t="shared" si="16"/>
        <v>3</v>
      </c>
      <c r="U17" s="19">
        <f t="shared" si="16"/>
        <v>466920</v>
      </c>
      <c r="V17" s="19">
        <f t="shared" si="16"/>
        <v>466920</v>
      </c>
      <c r="W17" s="19">
        <f t="shared" si="16"/>
        <v>0</v>
      </c>
      <c r="X17" s="19">
        <f t="shared" si="16"/>
        <v>0</v>
      </c>
      <c r="Y17" s="19">
        <f t="shared" si="16"/>
        <v>0</v>
      </c>
      <c r="Z17" s="19">
        <f t="shared" si="16"/>
        <v>0</v>
      </c>
      <c r="AA17" s="19"/>
      <c r="AB17" s="19">
        <f t="shared" si="16"/>
        <v>0</v>
      </c>
      <c r="AC17" s="19">
        <f t="shared" ref="AC17" si="17">SUM(AC18:AC22)</f>
        <v>0</v>
      </c>
      <c r="AD17" s="19">
        <f t="shared" ref="AD17" si="18">SUM(AD18:AD22)</f>
        <v>0</v>
      </c>
      <c r="AE17" s="19">
        <f t="shared" ref="AE17" si="19">SUM(AE18:AE22)</f>
        <v>0</v>
      </c>
      <c r="AF17" s="19">
        <f t="shared" ref="AF17" si="20">SUM(AF18:AF22)</f>
        <v>0</v>
      </c>
      <c r="AG17" s="19"/>
      <c r="AH17" s="19">
        <f t="shared" ref="AH17" si="21">SUM(AH18:AH22)</f>
        <v>0</v>
      </c>
      <c r="AI17" s="19">
        <f t="shared" ref="AI17" si="22">SUM(AI18:AI22)</f>
        <v>5</v>
      </c>
      <c r="AJ17" s="19">
        <f t="shared" ref="AJ17" si="23">SUM(AJ18:AJ22)</f>
        <v>4</v>
      </c>
      <c r="AK17" s="19">
        <f t="shared" ref="AK17" si="24">SUM(AK18:AK22)</f>
        <v>3</v>
      </c>
      <c r="AL17" s="69">
        <f t="shared" ref="AL17:AM17" si="25">SUM(AL18:AL22)</f>
        <v>3</v>
      </c>
      <c r="AM17" s="69">
        <f t="shared" si="25"/>
        <v>466920</v>
      </c>
      <c r="AN17" s="19">
        <f t="shared" ref="AN17" si="26">SUM(AN18:AN22)</f>
        <v>466920</v>
      </c>
    </row>
    <row r="18" spans="1:40" ht="174.75" customHeight="1">
      <c r="A18" s="157" t="s">
        <v>31</v>
      </c>
      <c r="B18" s="23" t="s">
        <v>979</v>
      </c>
      <c r="C18" s="23" t="s">
        <v>32</v>
      </c>
      <c r="D18" s="23" t="s">
        <v>33</v>
      </c>
      <c r="E18" s="23" t="s">
        <v>10</v>
      </c>
      <c r="F18" s="23" t="s">
        <v>976</v>
      </c>
      <c r="G18" s="16">
        <f>'[1]на 01.10'!$B$6</f>
        <v>155640</v>
      </c>
      <c r="H18" s="26">
        <v>249</v>
      </c>
      <c r="I18" s="29">
        <v>5</v>
      </c>
      <c r="J18" s="29">
        <v>8</v>
      </c>
      <c r="K18" s="14"/>
      <c r="L18" s="14"/>
      <c r="M18" s="14"/>
      <c r="N18" s="15"/>
      <c r="O18" s="15"/>
      <c r="P18" s="65">
        <f t="shared" si="6"/>
        <v>0</v>
      </c>
      <c r="Q18" s="14">
        <v>5</v>
      </c>
      <c r="R18" s="14">
        <v>4</v>
      </c>
      <c r="S18" s="14">
        <v>3</v>
      </c>
      <c r="T18" s="15">
        <v>3</v>
      </c>
      <c r="U18" s="15">
        <f t="shared" ref="U18" si="27">T18*G18</f>
        <v>466920</v>
      </c>
      <c r="V18" s="65">
        <f t="shared" ref="V18:V22" si="28">G18*S18</f>
        <v>466920</v>
      </c>
      <c r="W18" s="14"/>
      <c r="X18" s="14"/>
      <c r="Y18" s="14"/>
      <c r="Z18" s="15"/>
      <c r="AA18" s="15"/>
      <c r="AB18" s="65">
        <f t="shared" ref="AB18:AB22" si="29">G18*Y18</f>
        <v>0</v>
      </c>
      <c r="AC18" s="14"/>
      <c r="AD18" s="14"/>
      <c r="AE18" s="14"/>
      <c r="AF18" s="15"/>
      <c r="AG18" s="15"/>
      <c r="AH18" s="65">
        <f t="shared" ref="AH18:AH22" si="30">G18*AE18</f>
        <v>0</v>
      </c>
      <c r="AI18" s="68">
        <f t="shared" ref="AI18:AI22" si="31">K18+Q18+W18+AC18</f>
        <v>5</v>
      </c>
      <c r="AJ18" s="68">
        <f t="shared" ref="AJ18:AJ22" si="32">L18+R18+X18+AD18</f>
        <v>4</v>
      </c>
      <c r="AK18" s="68">
        <f t="shared" ref="AK18:AK22" si="33">M18+S18+Y18+AE18</f>
        <v>3</v>
      </c>
      <c r="AL18" s="69">
        <f t="shared" ref="AL18:AL22" si="34">N18+T18+Z18+AF18</f>
        <v>3</v>
      </c>
      <c r="AM18" s="69">
        <f t="shared" ref="AM18:AM22" si="35">O18+U18+AA18+AG18</f>
        <v>466920</v>
      </c>
      <c r="AN18" s="68">
        <f t="shared" ref="AN18:AN22" si="36">P18+V18+AB18+AH18</f>
        <v>466920</v>
      </c>
    </row>
    <row r="19" spans="1:40" ht="87.75" customHeight="1">
      <c r="A19" s="163"/>
      <c r="B19" s="159" t="s">
        <v>34</v>
      </c>
      <c r="C19" s="159" t="s">
        <v>35</v>
      </c>
      <c r="D19" s="23" t="s">
        <v>36</v>
      </c>
      <c r="E19" s="159" t="s">
        <v>10</v>
      </c>
      <c r="F19" s="159" t="s">
        <v>37</v>
      </c>
      <c r="G19" s="18">
        <v>155640</v>
      </c>
      <c r="H19" s="26"/>
      <c r="I19" s="29"/>
      <c r="J19" s="29"/>
      <c r="K19" s="14"/>
      <c r="L19" s="14"/>
      <c r="M19" s="14"/>
      <c r="N19" s="15"/>
      <c r="O19" s="15"/>
      <c r="P19" s="65">
        <f t="shared" si="6"/>
        <v>0</v>
      </c>
      <c r="Q19" s="14"/>
      <c r="R19" s="14"/>
      <c r="S19" s="14"/>
      <c r="T19" s="15"/>
      <c r="U19" s="15"/>
      <c r="V19" s="65">
        <f t="shared" si="28"/>
        <v>0</v>
      </c>
      <c r="W19" s="14"/>
      <c r="X19" s="14"/>
      <c r="Y19" s="14"/>
      <c r="Z19" s="15"/>
      <c r="AA19" s="15"/>
      <c r="AB19" s="65">
        <f t="shared" si="29"/>
        <v>0</v>
      </c>
      <c r="AC19" s="14"/>
      <c r="AD19" s="14"/>
      <c r="AE19" s="14"/>
      <c r="AF19" s="15"/>
      <c r="AG19" s="15"/>
      <c r="AH19" s="65">
        <f t="shared" si="30"/>
        <v>0</v>
      </c>
      <c r="AI19" s="68">
        <f t="shared" si="31"/>
        <v>0</v>
      </c>
      <c r="AJ19" s="68">
        <f t="shared" si="32"/>
        <v>0</v>
      </c>
      <c r="AK19" s="68">
        <f t="shared" si="33"/>
        <v>0</v>
      </c>
      <c r="AL19" s="69">
        <f t="shared" si="34"/>
        <v>0</v>
      </c>
      <c r="AM19" s="69">
        <f t="shared" si="35"/>
        <v>0</v>
      </c>
      <c r="AN19" s="68">
        <f t="shared" si="36"/>
        <v>0</v>
      </c>
    </row>
    <row r="20" spans="1:40" ht="76.5" customHeight="1">
      <c r="A20" s="163"/>
      <c r="B20" s="159"/>
      <c r="C20" s="159"/>
      <c r="D20" s="23" t="s">
        <v>38</v>
      </c>
      <c r="E20" s="159"/>
      <c r="F20" s="159"/>
      <c r="G20" s="18">
        <v>155640</v>
      </c>
      <c r="H20" s="26"/>
      <c r="I20" s="29"/>
      <c r="J20" s="29"/>
      <c r="K20" s="14"/>
      <c r="L20" s="14"/>
      <c r="M20" s="14"/>
      <c r="N20" s="15"/>
      <c r="O20" s="15"/>
      <c r="P20" s="65">
        <f t="shared" si="6"/>
        <v>0</v>
      </c>
      <c r="Q20" s="14"/>
      <c r="R20" s="14"/>
      <c r="S20" s="14"/>
      <c r="T20" s="15"/>
      <c r="U20" s="15"/>
      <c r="V20" s="65">
        <f t="shared" si="28"/>
        <v>0</v>
      </c>
      <c r="W20" s="14"/>
      <c r="X20" s="14"/>
      <c r="Y20" s="14"/>
      <c r="Z20" s="15"/>
      <c r="AA20" s="15"/>
      <c r="AB20" s="65">
        <f t="shared" si="29"/>
        <v>0</v>
      </c>
      <c r="AC20" s="14"/>
      <c r="AD20" s="14"/>
      <c r="AE20" s="14"/>
      <c r="AF20" s="15"/>
      <c r="AG20" s="15"/>
      <c r="AH20" s="65">
        <f t="shared" si="30"/>
        <v>0</v>
      </c>
      <c r="AI20" s="68">
        <f t="shared" si="31"/>
        <v>0</v>
      </c>
      <c r="AJ20" s="68">
        <f t="shared" si="32"/>
        <v>0</v>
      </c>
      <c r="AK20" s="68">
        <f t="shared" si="33"/>
        <v>0</v>
      </c>
      <c r="AL20" s="69">
        <f t="shared" si="34"/>
        <v>0</v>
      </c>
      <c r="AM20" s="69">
        <f t="shared" si="35"/>
        <v>0</v>
      </c>
      <c r="AN20" s="68">
        <f t="shared" si="36"/>
        <v>0</v>
      </c>
    </row>
    <row r="21" spans="1:40" ht="74.25" customHeight="1">
      <c r="A21" s="163"/>
      <c r="B21" s="159"/>
      <c r="C21" s="159"/>
      <c r="D21" s="23" t="s">
        <v>39</v>
      </c>
      <c r="E21" s="159"/>
      <c r="F21" s="159"/>
      <c r="G21" s="17">
        <v>155640</v>
      </c>
      <c r="H21" s="26"/>
      <c r="I21" s="29"/>
      <c r="J21" s="29"/>
      <c r="K21" s="14"/>
      <c r="L21" s="14"/>
      <c r="M21" s="14"/>
      <c r="N21" s="15"/>
      <c r="O21" s="15"/>
      <c r="P21" s="65">
        <f t="shared" si="6"/>
        <v>0</v>
      </c>
      <c r="Q21" s="14"/>
      <c r="R21" s="14"/>
      <c r="S21" s="14"/>
      <c r="T21" s="15"/>
      <c r="U21" s="15"/>
      <c r="V21" s="65">
        <f t="shared" si="28"/>
        <v>0</v>
      </c>
      <c r="W21" s="14"/>
      <c r="X21" s="14"/>
      <c r="Y21" s="14"/>
      <c r="Z21" s="15"/>
      <c r="AA21" s="15"/>
      <c r="AB21" s="65">
        <f t="shared" si="29"/>
        <v>0</v>
      </c>
      <c r="AC21" s="14"/>
      <c r="AD21" s="14"/>
      <c r="AE21" s="14"/>
      <c r="AF21" s="15"/>
      <c r="AG21" s="15"/>
      <c r="AH21" s="65">
        <f t="shared" si="30"/>
        <v>0</v>
      </c>
      <c r="AI21" s="68">
        <f t="shared" si="31"/>
        <v>0</v>
      </c>
      <c r="AJ21" s="68">
        <f t="shared" si="32"/>
        <v>0</v>
      </c>
      <c r="AK21" s="68">
        <f t="shared" si="33"/>
        <v>0</v>
      </c>
      <c r="AL21" s="69">
        <f t="shared" si="34"/>
        <v>0</v>
      </c>
      <c r="AM21" s="69">
        <f t="shared" si="35"/>
        <v>0</v>
      </c>
      <c r="AN21" s="68">
        <f t="shared" si="36"/>
        <v>0</v>
      </c>
    </row>
    <row r="22" spans="1:40" ht="66" customHeight="1">
      <c r="A22" s="163"/>
      <c r="B22" s="159"/>
      <c r="C22" s="159"/>
      <c r="D22" s="23" t="s">
        <v>40</v>
      </c>
      <c r="E22" s="159"/>
      <c r="F22" s="159"/>
      <c r="G22" s="17">
        <v>155640</v>
      </c>
      <c r="H22" s="26"/>
      <c r="I22" s="29"/>
      <c r="J22" s="29"/>
      <c r="K22" s="14"/>
      <c r="L22" s="14"/>
      <c r="M22" s="14"/>
      <c r="N22" s="15"/>
      <c r="O22" s="15"/>
      <c r="P22" s="65">
        <f t="shared" si="6"/>
        <v>0</v>
      </c>
      <c r="Q22" s="14"/>
      <c r="R22" s="14"/>
      <c r="S22" s="14"/>
      <c r="T22" s="15"/>
      <c r="U22" s="15"/>
      <c r="V22" s="65">
        <f t="shared" si="28"/>
        <v>0</v>
      </c>
      <c r="W22" s="14"/>
      <c r="X22" s="14"/>
      <c r="Y22" s="14"/>
      <c r="Z22" s="15"/>
      <c r="AA22" s="15"/>
      <c r="AB22" s="65">
        <f t="shared" si="29"/>
        <v>0</v>
      </c>
      <c r="AC22" s="14"/>
      <c r="AD22" s="14"/>
      <c r="AE22" s="14"/>
      <c r="AF22" s="15"/>
      <c r="AG22" s="15"/>
      <c r="AH22" s="65">
        <f t="shared" si="30"/>
        <v>0</v>
      </c>
      <c r="AI22" s="68">
        <f t="shared" si="31"/>
        <v>0</v>
      </c>
      <c r="AJ22" s="68">
        <f t="shared" si="32"/>
        <v>0</v>
      </c>
      <c r="AK22" s="68">
        <f t="shared" si="33"/>
        <v>0</v>
      </c>
      <c r="AL22" s="69">
        <f t="shared" si="34"/>
        <v>0</v>
      </c>
      <c r="AM22" s="69">
        <f t="shared" si="35"/>
        <v>0</v>
      </c>
      <c r="AN22" s="68">
        <f t="shared" si="36"/>
        <v>0</v>
      </c>
    </row>
    <row r="23" spans="1:40" ht="17.399999999999999">
      <c r="A23" s="162" t="s">
        <v>41</v>
      </c>
      <c r="B23" s="162"/>
      <c r="C23" s="162"/>
      <c r="D23" s="162"/>
      <c r="E23" s="162"/>
      <c r="F23" s="162"/>
      <c r="G23" s="162"/>
      <c r="H23" s="25"/>
      <c r="I23" s="30"/>
      <c r="J23" s="30"/>
      <c r="K23" s="19">
        <f>SUM(K24:K33)</f>
        <v>0</v>
      </c>
      <c r="L23" s="19">
        <f t="shared" ref="L23:P23" si="37">SUM(L24:L33)</f>
        <v>0</v>
      </c>
      <c r="M23" s="19">
        <f t="shared" si="37"/>
        <v>0</v>
      </c>
      <c r="N23" s="19">
        <f t="shared" si="37"/>
        <v>0</v>
      </c>
      <c r="O23" s="19"/>
      <c r="P23" s="19">
        <f t="shared" si="37"/>
        <v>0</v>
      </c>
      <c r="Q23" s="19">
        <f>SUM(Q24:Q33)</f>
        <v>1</v>
      </c>
      <c r="R23" s="19">
        <f t="shared" ref="R23:V23" si="38">SUM(R24:R33)</f>
        <v>0</v>
      </c>
      <c r="S23" s="19">
        <f t="shared" si="38"/>
        <v>1</v>
      </c>
      <c r="T23" s="19">
        <f t="shared" si="38"/>
        <v>1</v>
      </c>
      <c r="U23" s="19">
        <f t="shared" si="38"/>
        <v>174719</v>
      </c>
      <c r="V23" s="19">
        <f t="shared" si="38"/>
        <v>174719</v>
      </c>
      <c r="W23" s="19">
        <f>SUM(W24:W33)</f>
        <v>0</v>
      </c>
      <c r="X23" s="19">
        <f t="shared" ref="X23:AB23" si="39">SUM(X24:X33)</f>
        <v>0</v>
      </c>
      <c r="Y23" s="19">
        <f t="shared" si="39"/>
        <v>0</v>
      </c>
      <c r="Z23" s="19">
        <f t="shared" si="39"/>
        <v>0</v>
      </c>
      <c r="AA23" s="19"/>
      <c r="AB23" s="19">
        <f t="shared" si="39"/>
        <v>0</v>
      </c>
      <c r="AC23" s="19">
        <f>SUM(AC24:AC33)</f>
        <v>0</v>
      </c>
      <c r="AD23" s="19">
        <f t="shared" ref="AD23:AH23" si="40">SUM(AD24:AD33)</f>
        <v>0</v>
      </c>
      <c r="AE23" s="19">
        <f t="shared" si="40"/>
        <v>0</v>
      </c>
      <c r="AF23" s="19">
        <f t="shared" si="40"/>
        <v>0</v>
      </c>
      <c r="AG23" s="19"/>
      <c r="AH23" s="19">
        <f t="shared" si="40"/>
        <v>0</v>
      </c>
      <c r="AI23" s="19">
        <f>SUM(AI24:AI33)</f>
        <v>1</v>
      </c>
      <c r="AJ23" s="19">
        <f t="shared" ref="AJ23:AN23" si="41">SUM(AJ24:AJ33)</f>
        <v>0</v>
      </c>
      <c r="AK23" s="19">
        <f t="shared" si="41"/>
        <v>1</v>
      </c>
      <c r="AL23" s="69">
        <f t="shared" si="41"/>
        <v>1</v>
      </c>
      <c r="AM23" s="69">
        <f t="shared" si="41"/>
        <v>174719</v>
      </c>
      <c r="AN23" s="19">
        <f t="shared" si="41"/>
        <v>174719</v>
      </c>
    </row>
    <row r="24" spans="1:40" ht="246.75" customHeight="1">
      <c r="A24" s="157" t="s">
        <v>42</v>
      </c>
      <c r="B24" s="159" t="s">
        <v>43</v>
      </c>
      <c r="C24" s="23" t="s">
        <v>44</v>
      </c>
      <c r="D24" s="23" t="s">
        <v>45</v>
      </c>
      <c r="E24" s="23" t="s">
        <v>10</v>
      </c>
      <c r="F24" s="23" t="s">
        <v>46</v>
      </c>
      <c r="G24" s="16">
        <f>'[1]на 01.10'!$B$8</f>
        <v>174719</v>
      </c>
      <c r="H24" s="26"/>
      <c r="I24" s="29"/>
      <c r="J24" s="29"/>
      <c r="K24" s="14"/>
      <c r="L24" s="14"/>
      <c r="M24" s="14"/>
      <c r="N24" s="15"/>
      <c r="O24" s="15"/>
      <c r="P24" s="65">
        <f t="shared" si="6"/>
        <v>0</v>
      </c>
      <c r="Q24" s="14"/>
      <c r="R24" s="14"/>
      <c r="S24" s="14"/>
      <c r="T24" s="15"/>
      <c r="U24" s="15"/>
      <c r="V24" s="65">
        <f t="shared" ref="V24:V33" si="42">G24*S24</f>
        <v>0</v>
      </c>
      <c r="W24" s="14"/>
      <c r="X24" s="14"/>
      <c r="Y24" s="14"/>
      <c r="Z24" s="15"/>
      <c r="AA24" s="15"/>
      <c r="AB24" s="65">
        <f t="shared" ref="AB24:AB33" si="43">G24*Y24</f>
        <v>0</v>
      </c>
      <c r="AC24" s="14"/>
      <c r="AD24" s="14"/>
      <c r="AE24" s="14"/>
      <c r="AF24" s="15"/>
      <c r="AG24" s="15"/>
      <c r="AH24" s="65">
        <f t="shared" ref="AH24:AH33" si="44">G24*AE24</f>
        <v>0</v>
      </c>
      <c r="AI24" s="68">
        <f t="shared" ref="AI24:AI33" si="45">K24+Q24+W24+AC24</f>
        <v>0</v>
      </c>
      <c r="AJ24" s="68">
        <f t="shared" ref="AJ24:AJ33" si="46">L24+R24+X24+AD24</f>
        <v>0</v>
      </c>
      <c r="AK24" s="68">
        <f t="shared" ref="AK24:AK33" si="47">M24+S24+Y24+AE24</f>
        <v>0</v>
      </c>
      <c r="AL24" s="69">
        <f t="shared" ref="AL24:AL33" si="48">N24+T24+Z24+AF24</f>
        <v>0</v>
      </c>
      <c r="AM24" s="69">
        <f t="shared" ref="AM24:AM33" si="49">O24+U24+AA24+AG24</f>
        <v>0</v>
      </c>
      <c r="AN24" s="68">
        <f t="shared" ref="AN24:AN33" si="50">P24+V24+AB24+AH24</f>
        <v>0</v>
      </c>
    </row>
    <row r="25" spans="1:40" ht="133.5" customHeight="1">
      <c r="A25" s="163"/>
      <c r="B25" s="159"/>
      <c r="C25" s="23" t="s">
        <v>47</v>
      </c>
      <c r="D25" s="23" t="s">
        <v>48</v>
      </c>
      <c r="E25" s="23" t="s">
        <v>10</v>
      </c>
      <c r="F25" s="23" t="s">
        <v>49</v>
      </c>
      <c r="G25" s="16">
        <f>'[1]на 01.10'!$B$8</f>
        <v>174719</v>
      </c>
      <c r="H25" s="26"/>
      <c r="I25" s="29"/>
      <c r="J25" s="29"/>
      <c r="K25" s="14"/>
      <c r="L25" s="14"/>
      <c r="M25" s="14"/>
      <c r="N25" s="15"/>
      <c r="O25" s="15"/>
      <c r="P25" s="65">
        <f t="shared" si="6"/>
        <v>0</v>
      </c>
      <c r="Q25" s="14"/>
      <c r="R25" s="14"/>
      <c r="S25" s="14"/>
      <c r="T25" s="15"/>
      <c r="U25" s="15"/>
      <c r="V25" s="65">
        <f t="shared" si="42"/>
        <v>0</v>
      </c>
      <c r="W25" s="14"/>
      <c r="X25" s="14"/>
      <c r="Y25" s="14"/>
      <c r="Z25" s="15"/>
      <c r="AA25" s="15"/>
      <c r="AB25" s="65">
        <f t="shared" si="43"/>
        <v>0</v>
      </c>
      <c r="AC25" s="14"/>
      <c r="AD25" s="14"/>
      <c r="AE25" s="14"/>
      <c r="AF25" s="15"/>
      <c r="AG25" s="15"/>
      <c r="AH25" s="65">
        <f t="shared" si="44"/>
        <v>0</v>
      </c>
      <c r="AI25" s="68">
        <f t="shared" si="45"/>
        <v>0</v>
      </c>
      <c r="AJ25" s="68">
        <f t="shared" si="46"/>
        <v>0</v>
      </c>
      <c r="AK25" s="68">
        <f t="shared" si="47"/>
        <v>0</v>
      </c>
      <c r="AL25" s="69">
        <f t="shared" si="48"/>
        <v>0</v>
      </c>
      <c r="AM25" s="69">
        <f t="shared" si="49"/>
        <v>0</v>
      </c>
      <c r="AN25" s="68">
        <f t="shared" si="50"/>
        <v>0</v>
      </c>
    </row>
    <row r="26" spans="1:40" ht="233.25" customHeight="1">
      <c r="A26" s="163"/>
      <c r="B26" s="23"/>
      <c r="C26" s="23" t="s">
        <v>50</v>
      </c>
      <c r="D26" s="23" t="s">
        <v>51</v>
      </c>
      <c r="E26" s="23" t="s">
        <v>52</v>
      </c>
      <c r="F26" s="23" t="s">
        <v>53</v>
      </c>
      <c r="G26" s="16">
        <f>'[1]на 01.10'!$B$8</f>
        <v>174719</v>
      </c>
      <c r="H26" s="26"/>
      <c r="I26" s="29"/>
      <c r="J26" s="29"/>
      <c r="K26" s="14"/>
      <c r="L26" s="14"/>
      <c r="M26" s="14"/>
      <c r="N26" s="15"/>
      <c r="O26" s="15"/>
      <c r="P26" s="65">
        <f t="shared" si="6"/>
        <v>0</v>
      </c>
      <c r="Q26" s="14"/>
      <c r="R26" s="14"/>
      <c r="S26" s="14"/>
      <c r="T26" s="15"/>
      <c r="U26" s="15"/>
      <c r="V26" s="65">
        <f t="shared" si="42"/>
        <v>0</v>
      </c>
      <c r="W26" s="14"/>
      <c r="X26" s="14"/>
      <c r="Y26" s="14"/>
      <c r="Z26" s="15"/>
      <c r="AA26" s="15"/>
      <c r="AB26" s="65">
        <f t="shared" si="43"/>
        <v>0</v>
      </c>
      <c r="AC26" s="14"/>
      <c r="AD26" s="14"/>
      <c r="AE26" s="14"/>
      <c r="AF26" s="15"/>
      <c r="AG26" s="15"/>
      <c r="AH26" s="65">
        <f t="shared" si="44"/>
        <v>0</v>
      </c>
      <c r="AI26" s="68">
        <f t="shared" si="45"/>
        <v>0</v>
      </c>
      <c r="AJ26" s="68">
        <f t="shared" si="46"/>
        <v>0</v>
      </c>
      <c r="AK26" s="68">
        <f t="shared" si="47"/>
        <v>0</v>
      </c>
      <c r="AL26" s="69">
        <f t="shared" si="48"/>
        <v>0</v>
      </c>
      <c r="AM26" s="69">
        <f t="shared" si="49"/>
        <v>0</v>
      </c>
      <c r="AN26" s="68">
        <f t="shared" si="50"/>
        <v>0</v>
      </c>
    </row>
    <row r="27" spans="1:40" ht="180.75" customHeight="1">
      <c r="A27" s="163"/>
      <c r="B27" s="23"/>
      <c r="C27" s="23" t="s">
        <v>54</v>
      </c>
      <c r="D27" s="23" t="s">
        <v>55</v>
      </c>
      <c r="E27" s="23" t="s">
        <v>52</v>
      </c>
      <c r="F27" s="23" t="s">
        <v>56</v>
      </c>
      <c r="G27" s="16">
        <f>'[1]на 01.10'!$B$8</f>
        <v>174719</v>
      </c>
      <c r="H27" s="26"/>
      <c r="I27" s="29"/>
      <c r="J27" s="29"/>
      <c r="K27" s="14"/>
      <c r="L27" s="14"/>
      <c r="M27" s="14"/>
      <c r="N27" s="15"/>
      <c r="O27" s="15"/>
      <c r="P27" s="65">
        <f t="shared" si="6"/>
        <v>0</v>
      </c>
      <c r="Q27" s="14"/>
      <c r="R27" s="14"/>
      <c r="S27" s="14"/>
      <c r="T27" s="15"/>
      <c r="U27" s="15"/>
      <c r="V27" s="65">
        <f t="shared" si="42"/>
        <v>0</v>
      </c>
      <c r="W27" s="14"/>
      <c r="X27" s="14"/>
      <c r="Y27" s="14"/>
      <c r="Z27" s="15"/>
      <c r="AA27" s="15"/>
      <c r="AB27" s="65">
        <f t="shared" si="43"/>
        <v>0</v>
      </c>
      <c r="AC27" s="14"/>
      <c r="AD27" s="14"/>
      <c r="AE27" s="14"/>
      <c r="AF27" s="15"/>
      <c r="AG27" s="15"/>
      <c r="AH27" s="65">
        <f t="shared" si="44"/>
        <v>0</v>
      </c>
      <c r="AI27" s="68">
        <f t="shared" si="45"/>
        <v>0</v>
      </c>
      <c r="AJ27" s="68">
        <f t="shared" si="46"/>
        <v>0</v>
      </c>
      <c r="AK27" s="68">
        <f t="shared" si="47"/>
        <v>0</v>
      </c>
      <c r="AL27" s="69">
        <f t="shared" si="48"/>
        <v>0</v>
      </c>
      <c r="AM27" s="69">
        <f t="shared" si="49"/>
        <v>0</v>
      </c>
      <c r="AN27" s="68">
        <f t="shared" si="50"/>
        <v>0</v>
      </c>
    </row>
    <row r="28" spans="1:40" ht="158.25" customHeight="1">
      <c r="A28" s="163"/>
      <c r="B28" s="23"/>
      <c r="C28" s="23" t="s">
        <v>57</v>
      </c>
      <c r="D28" s="23" t="s">
        <v>58</v>
      </c>
      <c r="E28" s="23" t="s">
        <v>52</v>
      </c>
      <c r="F28" s="23" t="s">
        <v>59</v>
      </c>
      <c r="G28" s="16">
        <f>'[1]на 01.10'!$B$8</f>
        <v>174719</v>
      </c>
      <c r="H28" s="26"/>
      <c r="I28" s="29"/>
      <c r="J28" s="29"/>
      <c r="K28" s="14"/>
      <c r="L28" s="14"/>
      <c r="M28" s="14"/>
      <c r="N28" s="15"/>
      <c r="O28" s="15"/>
      <c r="P28" s="65">
        <f t="shared" si="6"/>
        <v>0</v>
      </c>
      <c r="Q28" s="14"/>
      <c r="R28" s="14"/>
      <c r="S28" s="14"/>
      <c r="T28" s="15"/>
      <c r="U28" s="15"/>
      <c r="V28" s="65">
        <f t="shared" si="42"/>
        <v>0</v>
      </c>
      <c r="W28" s="14"/>
      <c r="X28" s="14"/>
      <c r="Y28" s="14"/>
      <c r="Z28" s="15"/>
      <c r="AA28" s="15"/>
      <c r="AB28" s="65">
        <f t="shared" si="43"/>
        <v>0</v>
      </c>
      <c r="AC28" s="14"/>
      <c r="AD28" s="14"/>
      <c r="AE28" s="14"/>
      <c r="AF28" s="15"/>
      <c r="AG28" s="15"/>
      <c r="AH28" s="65">
        <f t="shared" si="44"/>
        <v>0</v>
      </c>
      <c r="AI28" s="68">
        <f t="shared" si="45"/>
        <v>0</v>
      </c>
      <c r="AJ28" s="68">
        <f t="shared" si="46"/>
        <v>0</v>
      </c>
      <c r="AK28" s="68">
        <f t="shared" si="47"/>
        <v>0</v>
      </c>
      <c r="AL28" s="69">
        <f t="shared" si="48"/>
        <v>0</v>
      </c>
      <c r="AM28" s="69">
        <f t="shared" si="49"/>
        <v>0</v>
      </c>
      <c r="AN28" s="68">
        <f t="shared" si="50"/>
        <v>0</v>
      </c>
    </row>
    <row r="29" spans="1:40" ht="180" customHeight="1">
      <c r="A29" s="163"/>
      <c r="B29" s="23"/>
      <c r="C29" s="23" t="s">
        <v>60</v>
      </c>
      <c r="D29" s="23" t="s">
        <v>61</v>
      </c>
      <c r="E29" s="23" t="s">
        <v>52</v>
      </c>
      <c r="F29" s="23" t="s">
        <v>62</v>
      </c>
      <c r="G29" s="16">
        <f>'[1]на 01.10'!$B$8</f>
        <v>174719</v>
      </c>
      <c r="H29" s="26"/>
      <c r="I29" s="29"/>
      <c r="J29" s="29"/>
      <c r="K29" s="14"/>
      <c r="L29" s="14"/>
      <c r="M29" s="14"/>
      <c r="N29" s="15"/>
      <c r="O29" s="15"/>
      <c r="P29" s="65">
        <f t="shared" si="6"/>
        <v>0</v>
      </c>
      <c r="Q29" s="14"/>
      <c r="R29" s="14"/>
      <c r="S29" s="14"/>
      <c r="T29" s="15"/>
      <c r="U29" s="15"/>
      <c r="V29" s="65">
        <f t="shared" si="42"/>
        <v>0</v>
      </c>
      <c r="W29" s="14"/>
      <c r="X29" s="14"/>
      <c r="Y29" s="14"/>
      <c r="Z29" s="15"/>
      <c r="AA29" s="15"/>
      <c r="AB29" s="65">
        <f t="shared" si="43"/>
        <v>0</v>
      </c>
      <c r="AC29" s="14"/>
      <c r="AD29" s="14"/>
      <c r="AE29" s="14"/>
      <c r="AF29" s="15"/>
      <c r="AG29" s="15"/>
      <c r="AH29" s="65">
        <f t="shared" si="44"/>
        <v>0</v>
      </c>
      <c r="AI29" s="68">
        <f t="shared" si="45"/>
        <v>0</v>
      </c>
      <c r="AJ29" s="68">
        <f t="shared" si="46"/>
        <v>0</v>
      </c>
      <c r="AK29" s="68">
        <f t="shared" si="47"/>
        <v>0</v>
      </c>
      <c r="AL29" s="69">
        <f t="shared" si="48"/>
        <v>0</v>
      </c>
      <c r="AM29" s="69">
        <f t="shared" si="49"/>
        <v>0</v>
      </c>
      <c r="AN29" s="68">
        <f t="shared" si="50"/>
        <v>0</v>
      </c>
    </row>
    <row r="30" spans="1:40" ht="197.25" customHeight="1">
      <c r="A30" s="163"/>
      <c r="B30" s="23"/>
      <c r="C30" s="23" t="s">
        <v>63</v>
      </c>
      <c r="D30" s="23" t="s">
        <v>64</v>
      </c>
      <c r="E30" s="23" t="s">
        <v>52</v>
      </c>
      <c r="F30" s="23" t="s">
        <v>65</v>
      </c>
      <c r="G30" s="16">
        <f>'[1]на 01.10'!$B$8</f>
        <v>174719</v>
      </c>
      <c r="H30" s="26"/>
      <c r="I30" s="29"/>
      <c r="J30" s="29"/>
      <c r="K30" s="14"/>
      <c r="L30" s="14"/>
      <c r="M30" s="14"/>
      <c r="N30" s="15"/>
      <c r="O30" s="15"/>
      <c r="P30" s="65">
        <f t="shared" si="6"/>
        <v>0</v>
      </c>
      <c r="Q30" s="14"/>
      <c r="R30" s="14"/>
      <c r="S30" s="14"/>
      <c r="T30" s="15"/>
      <c r="U30" s="15"/>
      <c r="V30" s="65">
        <f t="shared" si="42"/>
        <v>0</v>
      </c>
      <c r="W30" s="14"/>
      <c r="X30" s="14"/>
      <c r="Y30" s="14"/>
      <c r="Z30" s="15"/>
      <c r="AA30" s="15"/>
      <c r="AB30" s="65">
        <f t="shared" si="43"/>
        <v>0</v>
      </c>
      <c r="AC30" s="14"/>
      <c r="AD30" s="14"/>
      <c r="AE30" s="14"/>
      <c r="AF30" s="15"/>
      <c r="AG30" s="15"/>
      <c r="AH30" s="65">
        <f t="shared" si="44"/>
        <v>0</v>
      </c>
      <c r="AI30" s="68">
        <f t="shared" si="45"/>
        <v>0</v>
      </c>
      <c r="AJ30" s="68">
        <f t="shared" si="46"/>
        <v>0</v>
      </c>
      <c r="AK30" s="68">
        <f t="shared" si="47"/>
        <v>0</v>
      </c>
      <c r="AL30" s="69">
        <f t="shared" si="48"/>
        <v>0</v>
      </c>
      <c r="AM30" s="69">
        <f t="shared" si="49"/>
        <v>0</v>
      </c>
      <c r="AN30" s="68">
        <f t="shared" si="50"/>
        <v>0</v>
      </c>
    </row>
    <row r="31" spans="1:40" ht="128.25" customHeight="1">
      <c r="A31" s="163"/>
      <c r="B31" s="23"/>
      <c r="C31" s="23" t="s">
        <v>66</v>
      </c>
      <c r="D31" s="23" t="s">
        <v>978</v>
      </c>
      <c r="E31" s="23" t="s">
        <v>10</v>
      </c>
      <c r="F31" s="23" t="s">
        <v>67</v>
      </c>
      <c r="G31" s="16">
        <f>'[1]на 01.10'!$B$8</f>
        <v>174719</v>
      </c>
      <c r="H31" s="26">
        <v>241</v>
      </c>
      <c r="I31" s="29">
        <v>6</v>
      </c>
      <c r="J31" s="29">
        <v>10</v>
      </c>
      <c r="K31" s="14"/>
      <c r="L31" s="14"/>
      <c r="M31" s="14"/>
      <c r="N31" s="15"/>
      <c r="O31" s="15"/>
      <c r="P31" s="65">
        <f t="shared" si="6"/>
        <v>0</v>
      </c>
      <c r="Q31" s="14">
        <v>1</v>
      </c>
      <c r="R31" s="14"/>
      <c r="S31" s="14">
        <v>1</v>
      </c>
      <c r="T31" s="15">
        <v>1</v>
      </c>
      <c r="U31" s="15">
        <f>T31*G31</f>
        <v>174719</v>
      </c>
      <c r="V31" s="65">
        <f t="shared" si="42"/>
        <v>174719</v>
      </c>
      <c r="W31" s="14"/>
      <c r="X31" s="14"/>
      <c r="Y31" s="14"/>
      <c r="Z31" s="15"/>
      <c r="AA31" s="15"/>
      <c r="AB31" s="65">
        <f t="shared" si="43"/>
        <v>0</v>
      </c>
      <c r="AC31" s="14"/>
      <c r="AD31" s="14"/>
      <c r="AE31" s="14"/>
      <c r="AF31" s="15"/>
      <c r="AG31" s="15"/>
      <c r="AH31" s="65">
        <f t="shared" si="44"/>
        <v>0</v>
      </c>
      <c r="AI31" s="68">
        <f t="shared" si="45"/>
        <v>1</v>
      </c>
      <c r="AJ31" s="68">
        <f t="shared" si="46"/>
        <v>0</v>
      </c>
      <c r="AK31" s="68">
        <f t="shared" si="47"/>
        <v>1</v>
      </c>
      <c r="AL31" s="69">
        <f t="shared" si="48"/>
        <v>1</v>
      </c>
      <c r="AM31" s="69">
        <f t="shared" si="49"/>
        <v>174719</v>
      </c>
      <c r="AN31" s="68">
        <f t="shared" si="50"/>
        <v>174719</v>
      </c>
    </row>
    <row r="32" spans="1:40" ht="188.25" customHeight="1">
      <c r="A32" s="158"/>
      <c r="B32" s="23"/>
      <c r="C32" s="23" t="s">
        <v>68</v>
      </c>
      <c r="D32" s="23" t="s">
        <v>69</v>
      </c>
      <c r="E32" s="23" t="s">
        <v>10</v>
      </c>
      <c r="F32" s="23" t="s">
        <v>70</v>
      </c>
      <c r="G32" s="16">
        <f>'[1]на 01.10'!$B$8</f>
        <v>174719</v>
      </c>
      <c r="H32" s="26"/>
      <c r="I32" s="29"/>
      <c r="J32" s="29"/>
      <c r="K32" s="14"/>
      <c r="L32" s="14"/>
      <c r="M32" s="14"/>
      <c r="N32" s="15"/>
      <c r="O32" s="15"/>
      <c r="P32" s="65">
        <f t="shared" si="6"/>
        <v>0</v>
      </c>
      <c r="Q32" s="14"/>
      <c r="R32" s="14"/>
      <c r="S32" s="14"/>
      <c r="T32" s="15"/>
      <c r="U32" s="15"/>
      <c r="V32" s="65">
        <f t="shared" si="42"/>
        <v>0</v>
      </c>
      <c r="W32" s="14"/>
      <c r="X32" s="14"/>
      <c r="Y32" s="14"/>
      <c r="Z32" s="15"/>
      <c r="AA32" s="15"/>
      <c r="AB32" s="65">
        <f t="shared" si="43"/>
        <v>0</v>
      </c>
      <c r="AC32" s="14"/>
      <c r="AD32" s="14"/>
      <c r="AE32" s="14"/>
      <c r="AF32" s="15"/>
      <c r="AG32" s="15"/>
      <c r="AH32" s="65">
        <f t="shared" si="44"/>
        <v>0</v>
      </c>
      <c r="AI32" s="68">
        <f t="shared" si="45"/>
        <v>0</v>
      </c>
      <c r="AJ32" s="68">
        <f t="shared" si="46"/>
        <v>0</v>
      </c>
      <c r="AK32" s="68">
        <f t="shared" si="47"/>
        <v>0</v>
      </c>
      <c r="AL32" s="69">
        <f t="shared" si="48"/>
        <v>0</v>
      </c>
      <c r="AM32" s="69">
        <f t="shared" si="49"/>
        <v>0</v>
      </c>
      <c r="AN32" s="68">
        <f t="shared" si="50"/>
        <v>0</v>
      </c>
    </row>
    <row r="33" spans="1:40" ht="299.25" customHeight="1">
      <c r="A33" s="7" t="s">
        <v>71</v>
      </c>
      <c r="B33" s="23" t="s">
        <v>72</v>
      </c>
      <c r="C33" s="23" t="s">
        <v>73</v>
      </c>
      <c r="D33" s="23" t="s">
        <v>74</v>
      </c>
      <c r="E33" s="23" t="s">
        <v>10</v>
      </c>
      <c r="F33" s="23" t="s">
        <v>75</v>
      </c>
      <c r="G33" s="16">
        <f>'[1]на 01.10'!$B$9</f>
        <v>514006</v>
      </c>
      <c r="H33" s="26"/>
      <c r="I33" s="29"/>
      <c r="J33" s="29"/>
      <c r="K33" s="14"/>
      <c r="L33" s="14"/>
      <c r="M33" s="14"/>
      <c r="N33" s="15"/>
      <c r="O33" s="15"/>
      <c r="P33" s="65">
        <f t="shared" si="6"/>
        <v>0</v>
      </c>
      <c r="Q33" s="14"/>
      <c r="R33" s="14"/>
      <c r="S33" s="14"/>
      <c r="T33" s="15"/>
      <c r="U33" s="15"/>
      <c r="V33" s="65">
        <f t="shared" si="42"/>
        <v>0</v>
      </c>
      <c r="W33" s="14"/>
      <c r="X33" s="14"/>
      <c r="Y33" s="14"/>
      <c r="Z33" s="15"/>
      <c r="AA33" s="15"/>
      <c r="AB33" s="65">
        <f t="shared" si="43"/>
        <v>0</v>
      </c>
      <c r="AC33" s="14"/>
      <c r="AD33" s="14"/>
      <c r="AE33" s="14"/>
      <c r="AF33" s="15"/>
      <c r="AG33" s="15"/>
      <c r="AH33" s="65">
        <f t="shared" si="44"/>
        <v>0</v>
      </c>
      <c r="AI33" s="68">
        <f t="shared" si="45"/>
        <v>0</v>
      </c>
      <c r="AJ33" s="68">
        <f t="shared" si="46"/>
        <v>0</v>
      </c>
      <c r="AK33" s="68">
        <f t="shared" si="47"/>
        <v>0</v>
      </c>
      <c r="AL33" s="69">
        <f t="shared" si="48"/>
        <v>0</v>
      </c>
      <c r="AM33" s="69">
        <f t="shared" si="49"/>
        <v>0</v>
      </c>
      <c r="AN33" s="68">
        <f t="shared" si="50"/>
        <v>0</v>
      </c>
    </row>
    <row r="34" spans="1:40" ht="17.399999999999999">
      <c r="A34" s="162" t="s">
        <v>76</v>
      </c>
      <c r="B34" s="162"/>
      <c r="C34" s="162"/>
      <c r="D34" s="162"/>
      <c r="E34" s="162"/>
      <c r="F34" s="162"/>
      <c r="G34" s="162"/>
      <c r="H34" s="25"/>
      <c r="I34" s="30"/>
      <c r="J34" s="30"/>
      <c r="K34" s="19">
        <f>SUM(K35:K36)</f>
        <v>0</v>
      </c>
      <c r="L34" s="19">
        <f t="shared" ref="L34:P34" si="51">SUM(L35:L36)</f>
        <v>0</v>
      </c>
      <c r="M34" s="19">
        <f t="shared" si="51"/>
        <v>0</v>
      </c>
      <c r="N34" s="19">
        <f t="shared" si="51"/>
        <v>0</v>
      </c>
      <c r="O34" s="19"/>
      <c r="P34" s="19">
        <f t="shared" si="51"/>
        <v>0</v>
      </c>
      <c r="Q34" s="19">
        <f>SUM(Q35:Q36)</f>
        <v>0</v>
      </c>
      <c r="R34" s="19">
        <f t="shared" ref="R34:V34" si="52">SUM(R35:R36)</f>
        <v>0</v>
      </c>
      <c r="S34" s="19">
        <f t="shared" si="52"/>
        <v>0</v>
      </c>
      <c r="T34" s="19">
        <f t="shared" si="52"/>
        <v>0</v>
      </c>
      <c r="U34" s="19"/>
      <c r="V34" s="19">
        <f t="shared" si="52"/>
        <v>0</v>
      </c>
      <c r="W34" s="19">
        <f>SUM(W35:W36)</f>
        <v>0</v>
      </c>
      <c r="X34" s="19">
        <f t="shared" ref="X34:AB34" si="53">SUM(X35:X36)</f>
        <v>0</v>
      </c>
      <c r="Y34" s="19">
        <f t="shared" si="53"/>
        <v>0</v>
      </c>
      <c r="Z34" s="19">
        <f t="shared" si="53"/>
        <v>0</v>
      </c>
      <c r="AA34" s="19"/>
      <c r="AB34" s="19">
        <f t="shared" si="53"/>
        <v>0</v>
      </c>
      <c r="AC34" s="19">
        <f>SUM(AC35:AC36)</f>
        <v>0</v>
      </c>
      <c r="AD34" s="19">
        <f t="shared" ref="AD34:AH34" si="54">SUM(AD35:AD36)</f>
        <v>0</v>
      </c>
      <c r="AE34" s="19">
        <f t="shared" si="54"/>
        <v>0</v>
      </c>
      <c r="AF34" s="19">
        <f t="shared" si="54"/>
        <v>0</v>
      </c>
      <c r="AG34" s="19"/>
      <c r="AH34" s="19">
        <f t="shared" si="54"/>
        <v>0</v>
      </c>
      <c r="AI34" s="19">
        <f>SUM(AI35:AI36)</f>
        <v>0</v>
      </c>
      <c r="AJ34" s="19">
        <f t="shared" ref="AJ34:AN34" si="55">SUM(AJ35:AJ36)</f>
        <v>0</v>
      </c>
      <c r="AK34" s="19">
        <f t="shared" si="55"/>
        <v>0</v>
      </c>
      <c r="AL34" s="69">
        <f t="shared" si="55"/>
        <v>0</v>
      </c>
      <c r="AM34" s="69">
        <f t="shared" si="55"/>
        <v>0</v>
      </c>
      <c r="AN34" s="19">
        <f t="shared" si="55"/>
        <v>0</v>
      </c>
    </row>
    <row r="35" spans="1:40" ht="69.75" customHeight="1">
      <c r="A35" s="160" t="s">
        <v>77</v>
      </c>
      <c r="B35" s="159" t="s">
        <v>78</v>
      </c>
      <c r="C35" s="159" t="s">
        <v>79</v>
      </c>
      <c r="D35" s="159" t="s">
        <v>80</v>
      </c>
      <c r="E35" s="159" t="s">
        <v>17</v>
      </c>
      <c r="F35" s="23" t="s">
        <v>81</v>
      </c>
      <c r="G35" s="16">
        <f>'[1]на 01.10'!$B$11</f>
        <v>305847</v>
      </c>
      <c r="H35" s="26"/>
      <c r="I35" s="29"/>
      <c r="J35" s="29"/>
      <c r="K35" s="14"/>
      <c r="L35" s="14"/>
      <c r="M35" s="14"/>
      <c r="N35" s="15"/>
      <c r="O35" s="15"/>
      <c r="P35" s="65">
        <f t="shared" si="6"/>
        <v>0</v>
      </c>
      <c r="Q35" s="14"/>
      <c r="R35" s="14"/>
      <c r="S35" s="14"/>
      <c r="T35" s="15"/>
      <c r="U35" s="15"/>
      <c r="V35" s="65">
        <f t="shared" ref="V35:V36" si="56">G35*S35</f>
        <v>0</v>
      </c>
      <c r="W35" s="14"/>
      <c r="X35" s="14"/>
      <c r="Y35" s="14"/>
      <c r="Z35" s="15"/>
      <c r="AA35" s="15"/>
      <c r="AB35" s="65">
        <f t="shared" ref="AB35:AB36" si="57">G35*Y35</f>
        <v>0</v>
      </c>
      <c r="AC35" s="14"/>
      <c r="AD35" s="14"/>
      <c r="AE35" s="14"/>
      <c r="AF35" s="15"/>
      <c r="AG35" s="15"/>
      <c r="AH35" s="65">
        <f t="shared" ref="AH35:AH36" si="58">G35*AE35</f>
        <v>0</v>
      </c>
      <c r="AI35" s="68">
        <f t="shared" ref="AI35:AI36" si="59">K35+Q35+W35+AC35</f>
        <v>0</v>
      </c>
      <c r="AJ35" s="68">
        <f t="shared" ref="AJ35:AJ36" si="60">L35+R35+X35+AD35</f>
        <v>0</v>
      </c>
      <c r="AK35" s="68">
        <f t="shared" ref="AK35:AK36" si="61">M35+S35+Y35+AE35</f>
        <v>0</v>
      </c>
      <c r="AL35" s="69">
        <f t="shared" ref="AL35:AL36" si="62">N35+T35+Z35+AF35</f>
        <v>0</v>
      </c>
      <c r="AM35" s="69">
        <f t="shared" ref="AM35:AM36" si="63">O35+U35+AA35+AG35</f>
        <v>0</v>
      </c>
      <c r="AN35" s="68">
        <f t="shared" ref="AN35:AN36" si="64">P35+V35+AB35+AH35</f>
        <v>0</v>
      </c>
    </row>
    <row r="36" spans="1:40" ht="91.5" customHeight="1">
      <c r="A36" s="160"/>
      <c r="B36" s="159"/>
      <c r="C36" s="159"/>
      <c r="D36" s="159"/>
      <c r="E36" s="159"/>
      <c r="F36" s="23" t="s">
        <v>82</v>
      </c>
      <c r="G36" s="16">
        <f>'[1]на 01.10'!$B$11</f>
        <v>305847</v>
      </c>
      <c r="H36" s="26"/>
      <c r="I36" s="29"/>
      <c r="J36" s="29"/>
      <c r="K36" s="14"/>
      <c r="L36" s="14"/>
      <c r="M36" s="14"/>
      <c r="N36" s="15"/>
      <c r="O36" s="15"/>
      <c r="P36" s="65">
        <f t="shared" si="6"/>
        <v>0</v>
      </c>
      <c r="Q36" s="14"/>
      <c r="R36" s="14"/>
      <c r="S36" s="14"/>
      <c r="T36" s="15"/>
      <c r="U36" s="15"/>
      <c r="V36" s="65">
        <f t="shared" si="56"/>
        <v>0</v>
      </c>
      <c r="W36" s="14"/>
      <c r="X36" s="14"/>
      <c r="Y36" s="14"/>
      <c r="Z36" s="15"/>
      <c r="AA36" s="15"/>
      <c r="AB36" s="65">
        <f t="shared" si="57"/>
        <v>0</v>
      </c>
      <c r="AC36" s="14"/>
      <c r="AD36" s="14"/>
      <c r="AE36" s="14"/>
      <c r="AF36" s="15"/>
      <c r="AG36" s="15"/>
      <c r="AH36" s="65">
        <f t="shared" si="58"/>
        <v>0</v>
      </c>
      <c r="AI36" s="68">
        <f t="shared" si="59"/>
        <v>0</v>
      </c>
      <c r="AJ36" s="68">
        <f t="shared" si="60"/>
        <v>0</v>
      </c>
      <c r="AK36" s="68">
        <f t="shared" si="61"/>
        <v>0</v>
      </c>
      <c r="AL36" s="69">
        <f t="shared" si="62"/>
        <v>0</v>
      </c>
      <c r="AM36" s="69">
        <f t="shared" si="63"/>
        <v>0</v>
      </c>
      <c r="AN36" s="68">
        <f t="shared" si="64"/>
        <v>0</v>
      </c>
    </row>
    <row r="37" spans="1:40" ht="17.399999999999999">
      <c r="A37" s="162" t="s">
        <v>83</v>
      </c>
      <c r="B37" s="162"/>
      <c r="C37" s="162"/>
      <c r="D37" s="162"/>
      <c r="E37" s="162"/>
      <c r="F37" s="162"/>
      <c r="G37" s="162"/>
      <c r="H37" s="25"/>
      <c r="I37" s="30"/>
      <c r="J37" s="30"/>
      <c r="K37" s="19">
        <f>SUM(K38:K45)</f>
        <v>0</v>
      </c>
      <c r="L37" s="19">
        <f t="shared" ref="L37:P37" si="65">SUM(L38:L45)</f>
        <v>0</v>
      </c>
      <c r="M37" s="19">
        <f t="shared" si="65"/>
        <v>0</v>
      </c>
      <c r="N37" s="19">
        <f t="shared" si="65"/>
        <v>0</v>
      </c>
      <c r="O37" s="19"/>
      <c r="P37" s="19">
        <f t="shared" si="65"/>
        <v>0</v>
      </c>
      <c r="Q37" s="19">
        <f>SUM(Q38:Q45)</f>
        <v>0</v>
      </c>
      <c r="R37" s="19">
        <f t="shared" ref="R37:V37" si="66">SUM(R38:R45)</f>
        <v>0</v>
      </c>
      <c r="S37" s="19">
        <f t="shared" si="66"/>
        <v>0</v>
      </c>
      <c r="T37" s="19">
        <f t="shared" si="66"/>
        <v>0</v>
      </c>
      <c r="U37" s="19"/>
      <c r="V37" s="19">
        <f t="shared" si="66"/>
        <v>0</v>
      </c>
      <c r="W37" s="19">
        <f>SUM(W38:W45)</f>
        <v>0</v>
      </c>
      <c r="X37" s="19">
        <f t="shared" ref="X37:AB37" si="67">SUM(X38:X45)</f>
        <v>0</v>
      </c>
      <c r="Y37" s="19">
        <f t="shared" si="67"/>
        <v>0</v>
      </c>
      <c r="Z37" s="19">
        <f t="shared" si="67"/>
        <v>0</v>
      </c>
      <c r="AA37" s="19"/>
      <c r="AB37" s="19">
        <f t="shared" si="67"/>
        <v>0</v>
      </c>
      <c r="AC37" s="19">
        <f>SUM(AC38:AC45)</f>
        <v>0</v>
      </c>
      <c r="AD37" s="19">
        <f t="shared" ref="AD37:AH37" si="68">SUM(AD38:AD45)</f>
        <v>0</v>
      </c>
      <c r="AE37" s="19">
        <f t="shared" si="68"/>
        <v>0</v>
      </c>
      <c r="AF37" s="19">
        <f t="shared" si="68"/>
        <v>0</v>
      </c>
      <c r="AG37" s="19"/>
      <c r="AH37" s="19">
        <f t="shared" si="68"/>
        <v>0</v>
      </c>
      <c r="AI37" s="19">
        <f>SUM(AI38:AI45)</f>
        <v>0</v>
      </c>
      <c r="AJ37" s="19">
        <f t="shared" ref="AJ37:AN37" si="69">SUM(AJ38:AJ45)</f>
        <v>0</v>
      </c>
      <c r="AK37" s="19">
        <f t="shared" si="69"/>
        <v>0</v>
      </c>
      <c r="AL37" s="69">
        <f t="shared" si="69"/>
        <v>0</v>
      </c>
      <c r="AM37" s="69">
        <f t="shared" si="69"/>
        <v>0</v>
      </c>
      <c r="AN37" s="19">
        <f t="shared" si="69"/>
        <v>0</v>
      </c>
    </row>
    <row r="38" spans="1:40" ht="222.75" customHeight="1">
      <c r="A38" s="157" t="s">
        <v>84</v>
      </c>
      <c r="B38" s="23" t="s">
        <v>85</v>
      </c>
      <c r="C38" s="23" t="s">
        <v>86</v>
      </c>
      <c r="D38" s="23" t="s">
        <v>87</v>
      </c>
      <c r="E38" s="23" t="s">
        <v>10</v>
      </c>
      <c r="F38" s="23" t="s">
        <v>88</v>
      </c>
      <c r="G38" s="16">
        <f>'[1]на 01.10'!$B$13</f>
        <v>118255</v>
      </c>
      <c r="H38" s="26"/>
      <c r="I38" s="29"/>
      <c r="J38" s="29"/>
      <c r="K38" s="14"/>
      <c r="L38" s="14"/>
      <c r="M38" s="14"/>
      <c r="N38" s="15"/>
      <c r="O38" s="15"/>
      <c r="P38" s="65">
        <f t="shared" si="6"/>
        <v>0</v>
      </c>
      <c r="Q38" s="14"/>
      <c r="R38" s="14"/>
      <c r="S38" s="14"/>
      <c r="T38" s="15"/>
      <c r="U38" s="15"/>
      <c r="V38" s="65">
        <f t="shared" ref="V38:V45" si="70">G38*S38</f>
        <v>0</v>
      </c>
      <c r="W38" s="14"/>
      <c r="X38" s="14"/>
      <c r="Y38" s="14"/>
      <c r="Z38" s="15"/>
      <c r="AA38" s="15"/>
      <c r="AB38" s="65">
        <f t="shared" ref="AB38:AB45" si="71">G38*Y38</f>
        <v>0</v>
      </c>
      <c r="AC38" s="14"/>
      <c r="AD38" s="14"/>
      <c r="AE38" s="14"/>
      <c r="AF38" s="15"/>
      <c r="AG38" s="15"/>
      <c r="AH38" s="65">
        <f t="shared" ref="AH38:AH45" si="72">G38*AE38</f>
        <v>0</v>
      </c>
      <c r="AI38" s="68">
        <f t="shared" ref="AI38:AI45" si="73">K38+Q38+W38+AC38</f>
        <v>0</v>
      </c>
      <c r="AJ38" s="68">
        <f t="shared" ref="AJ38:AJ45" si="74">L38+R38+X38+AD38</f>
        <v>0</v>
      </c>
      <c r="AK38" s="68">
        <f t="shared" ref="AK38:AK45" si="75">M38+S38+Y38+AE38</f>
        <v>0</v>
      </c>
      <c r="AL38" s="69">
        <f t="shared" ref="AL38:AL45" si="76">N38+T38+Z38+AF38</f>
        <v>0</v>
      </c>
      <c r="AM38" s="69">
        <f t="shared" ref="AM38:AM45" si="77">O38+U38+AA38+AG38</f>
        <v>0</v>
      </c>
      <c r="AN38" s="68">
        <f t="shared" ref="AN38:AN45" si="78">P38+V38+AB38+AH38</f>
        <v>0</v>
      </c>
    </row>
    <row r="39" spans="1:40" ht="156" customHeight="1">
      <c r="A39" s="163"/>
      <c r="B39" s="23"/>
      <c r="C39" s="23" t="s">
        <v>89</v>
      </c>
      <c r="D39" s="23" t="s">
        <v>90</v>
      </c>
      <c r="E39" s="23" t="s">
        <v>10</v>
      </c>
      <c r="F39" s="23" t="s">
        <v>91</v>
      </c>
      <c r="G39" s="16">
        <f>'[1]на 01.10'!$B$13</f>
        <v>118255</v>
      </c>
      <c r="H39" s="26"/>
      <c r="I39" s="29"/>
      <c r="J39" s="29"/>
      <c r="K39" s="14"/>
      <c r="L39" s="14"/>
      <c r="M39" s="14"/>
      <c r="N39" s="15"/>
      <c r="O39" s="15"/>
      <c r="P39" s="65">
        <f t="shared" si="6"/>
        <v>0</v>
      </c>
      <c r="Q39" s="14"/>
      <c r="R39" s="14"/>
      <c r="S39" s="14"/>
      <c r="T39" s="15"/>
      <c r="U39" s="15"/>
      <c r="V39" s="65">
        <f t="shared" si="70"/>
        <v>0</v>
      </c>
      <c r="W39" s="14"/>
      <c r="X39" s="14"/>
      <c r="Y39" s="14"/>
      <c r="Z39" s="15"/>
      <c r="AA39" s="15"/>
      <c r="AB39" s="65">
        <f t="shared" si="71"/>
        <v>0</v>
      </c>
      <c r="AC39" s="14"/>
      <c r="AD39" s="14"/>
      <c r="AE39" s="14"/>
      <c r="AF39" s="15"/>
      <c r="AG39" s="15"/>
      <c r="AH39" s="65">
        <f t="shared" si="72"/>
        <v>0</v>
      </c>
      <c r="AI39" s="68">
        <f t="shared" si="73"/>
        <v>0</v>
      </c>
      <c r="AJ39" s="68">
        <f t="shared" si="74"/>
        <v>0</v>
      </c>
      <c r="AK39" s="68">
        <f t="shared" si="75"/>
        <v>0</v>
      </c>
      <c r="AL39" s="69">
        <f t="shared" si="76"/>
        <v>0</v>
      </c>
      <c r="AM39" s="69">
        <f t="shared" si="77"/>
        <v>0</v>
      </c>
      <c r="AN39" s="68">
        <f t="shared" si="78"/>
        <v>0</v>
      </c>
    </row>
    <row r="40" spans="1:40" ht="221.25" customHeight="1">
      <c r="A40" s="163"/>
      <c r="B40" s="23"/>
      <c r="C40" s="23" t="s">
        <v>92</v>
      </c>
      <c r="D40" s="23" t="s">
        <v>93</v>
      </c>
      <c r="E40" s="23" t="s">
        <v>10</v>
      </c>
      <c r="F40" s="23" t="s">
        <v>94</v>
      </c>
      <c r="G40" s="16">
        <f>'[1]на 01.10'!$B$13</f>
        <v>118255</v>
      </c>
      <c r="H40" s="26"/>
      <c r="I40" s="29"/>
      <c r="J40" s="29"/>
      <c r="K40" s="14"/>
      <c r="L40" s="14"/>
      <c r="M40" s="14"/>
      <c r="N40" s="15"/>
      <c r="O40" s="15"/>
      <c r="P40" s="65">
        <f t="shared" si="6"/>
        <v>0</v>
      </c>
      <c r="Q40" s="14"/>
      <c r="R40" s="14"/>
      <c r="S40" s="14"/>
      <c r="T40" s="15"/>
      <c r="U40" s="15"/>
      <c r="V40" s="65">
        <f t="shared" si="70"/>
        <v>0</v>
      </c>
      <c r="W40" s="14"/>
      <c r="X40" s="14"/>
      <c r="Y40" s="14"/>
      <c r="Z40" s="15"/>
      <c r="AA40" s="15"/>
      <c r="AB40" s="65">
        <f t="shared" si="71"/>
        <v>0</v>
      </c>
      <c r="AC40" s="14"/>
      <c r="AD40" s="14"/>
      <c r="AE40" s="14"/>
      <c r="AF40" s="15"/>
      <c r="AG40" s="15"/>
      <c r="AH40" s="65">
        <f t="shared" si="72"/>
        <v>0</v>
      </c>
      <c r="AI40" s="68">
        <f t="shared" si="73"/>
        <v>0</v>
      </c>
      <c r="AJ40" s="68">
        <f t="shared" si="74"/>
        <v>0</v>
      </c>
      <c r="AK40" s="68">
        <f t="shared" si="75"/>
        <v>0</v>
      </c>
      <c r="AL40" s="69">
        <f t="shared" si="76"/>
        <v>0</v>
      </c>
      <c r="AM40" s="69">
        <f t="shared" si="77"/>
        <v>0</v>
      </c>
      <c r="AN40" s="68">
        <f t="shared" si="78"/>
        <v>0</v>
      </c>
    </row>
    <row r="41" spans="1:40" ht="151.5" customHeight="1">
      <c r="A41" s="163"/>
      <c r="B41" s="23"/>
      <c r="C41" s="23" t="s">
        <v>95</v>
      </c>
      <c r="D41" s="23" t="s">
        <v>96</v>
      </c>
      <c r="E41" s="23" t="s">
        <v>10</v>
      </c>
      <c r="F41" s="23" t="s">
        <v>97</v>
      </c>
      <c r="G41" s="16">
        <f>'[1]на 01.10'!$B$13</f>
        <v>118255</v>
      </c>
      <c r="H41" s="26"/>
      <c r="I41" s="29"/>
      <c r="J41" s="29"/>
      <c r="K41" s="14"/>
      <c r="L41" s="14"/>
      <c r="M41" s="14"/>
      <c r="N41" s="15"/>
      <c r="O41" s="15"/>
      <c r="P41" s="65">
        <f t="shared" si="6"/>
        <v>0</v>
      </c>
      <c r="Q41" s="14"/>
      <c r="R41" s="14"/>
      <c r="S41" s="14"/>
      <c r="T41" s="15"/>
      <c r="U41" s="15"/>
      <c r="V41" s="65">
        <f t="shared" si="70"/>
        <v>0</v>
      </c>
      <c r="W41" s="14"/>
      <c r="X41" s="14"/>
      <c r="Y41" s="14"/>
      <c r="Z41" s="15"/>
      <c r="AA41" s="15"/>
      <c r="AB41" s="65">
        <f t="shared" si="71"/>
        <v>0</v>
      </c>
      <c r="AC41" s="14"/>
      <c r="AD41" s="14"/>
      <c r="AE41" s="14"/>
      <c r="AF41" s="15"/>
      <c r="AG41" s="15"/>
      <c r="AH41" s="65">
        <f t="shared" si="72"/>
        <v>0</v>
      </c>
      <c r="AI41" s="68">
        <f t="shared" si="73"/>
        <v>0</v>
      </c>
      <c r="AJ41" s="68">
        <f t="shared" si="74"/>
        <v>0</v>
      </c>
      <c r="AK41" s="68">
        <f t="shared" si="75"/>
        <v>0</v>
      </c>
      <c r="AL41" s="69">
        <f t="shared" si="76"/>
        <v>0</v>
      </c>
      <c r="AM41" s="69">
        <f t="shared" si="77"/>
        <v>0</v>
      </c>
      <c r="AN41" s="68">
        <f t="shared" si="78"/>
        <v>0</v>
      </c>
    </row>
    <row r="42" spans="1:40" ht="104.25" customHeight="1">
      <c r="A42" s="163"/>
      <c r="B42" s="23"/>
      <c r="C42" s="23" t="s">
        <v>98</v>
      </c>
      <c r="D42" s="23" t="s">
        <v>99</v>
      </c>
      <c r="E42" s="23" t="s">
        <v>10</v>
      </c>
      <c r="F42" s="23" t="s">
        <v>100</v>
      </c>
      <c r="G42" s="16">
        <f>'[1]на 01.10'!$B$13</f>
        <v>118255</v>
      </c>
      <c r="H42" s="26"/>
      <c r="I42" s="29"/>
      <c r="J42" s="29"/>
      <c r="K42" s="14"/>
      <c r="L42" s="14"/>
      <c r="M42" s="14"/>
      <c r="N42" s="15"/>
      <c r="O42" s="15"/>
      <c r="P42" s="65">
        <f t="shared" si="6"/>
        <v>0</v>
      </c>
      <c r="Q42" s="14"/>
      <c r="R42" s="14"/>
      <c r="S42" s="14"/>
      <c r="T42" s="15"/>
      <c r="U42" s="15"/>
      <c r="V42" s="65">
        <f t="shared" si="70"/>
        <v>0</v>
      </c>
      <c r="W42" s="14"/>
      <c r="X42" s="14"/>
      <c r="Y42" s="14"/>
      <c r="Z42" s="15"/>
      <c r="AA42" s="15"/>
      <c r="AB42" s="65">
        <f t="shared" si="71"/>
        <v>0</v>
      </c>
      <c r="AC42" s="14"/>
      <c r="AD42" s="14"/>
      <c r="AE42" s="14"/>
      <c r="AF42" s="15"/>
      <c r="AG42" s="15"/>
      <c r="AH42" s="65">
        <f t="shared" si="72"/>
        <v>0</v>
      </c>
      <c r="AI42" s="68">
        <f t="shared" si="73"/>
        <v>0</v>
      </c>
      <c r="AJ42" s="68">
        <f t="shared" si="74"/>
        <v>0</v>
      </c>
      <c r="AK42" s="68">
        <f t="shared" si="75"/>
        <v>0</v>
      </c>
      <c r="AL42" s="69">
        <f t="shared" si="76"/>
        <v>0</v>
      </c>
      <c r="AM42" s="69">
        <f t="shared" si="77"/>
        <v>0</v>
      </c>
      <c r="AN42" s="68">
        <f t="shared" si="78"/>
        <v>0</v>
      </c>
    </row>
    <row r="43" spans="1:40" ht="143.25" customHeight="1">
      <c r="A43" s="163"/>
      <c r="B43" s="23"/>
      <c r="C43" s="23" t="s">
        <v>101</v>
      </c>
      <c r="D43" s="23" t="s">
        <v>102</v>
      </c>
      <c r="E43" s="23" t="s">
        <v>10</v>
      </c>
      <c r="F43" s="23" t="s">
        <v>103</v>
      </c>
      <c r="G43" s="16">
        <f>'[1]на 01.10'!$B$13</f>
        <v>118255</v>
      </c>
      <c r="H43" s="26"/>
      <c r="I43" s="29"/>
      <c r="J43" s="29"/>
      <c r="K43" s="14"/>
      <c r="L43" s="14"/>
      <c r="M43" s="14"/>
      <c r="N43" s="15"/>
      <c r="O43" s="15"/>
      <c r="P43" s="65">
        <f t="shared" si="6"/>
        <v>0</v>
      </c>
      <c r="Q43" s="14"/>
      <c r="R43" s="14"/>
      <c r="S43" s="14"/>
      <c r="T43" s="15"/>
      <c r="U43" s="15"/>
      <c r="V43" s="65">
        <f t="shared" si="70"/>
        <v>0</v>
      </c>
      <c r="W43" s="14"/>
      <c r="X43" s="14"/>
      <c r="Y43" s="14"/>
      <c r="Z43" s="15"/>
      <c r="AA43" s="15"/>
      <c r="AB43" s="65">
        <f t="shared" si="71"/>
        <v>0</v>
      </c>
      <c r="AC43" s="14"/>
      <c r="AD43" s="14"/>
      <c r="AE43" s="14"/>
      <c r="AF43" s="15"/>
      <c r="AG43" s="15"/>
      <c r="AH43" s="65">
        <f t="shared" si="72"/>
        <v>0</v>
      </c>
      <c r="AI43" s="68">
        <f t="shared" si="73"/>
        <v>0</v>
      </c>
      <c r="AJ43" s="68">
        <f t="shared" si="74"/>
        <v>0</v>
      </c>
      <c r="AK43" s="68">
        <f t="shared" si="75"/>
        <v>0</v>
      </c>
      <c r="AL43" s="69">
        <f t="shared" si="76"/>
        <v>0</v>
      </c>
      <c r="AM43" s="69">
        <f t="shared" si="77"/>
        <v>0</v>
      </c>
      <c r="AN43" s="68">
        <f t="shared" si="78"/>
        <v>0</v>
      </c>
    </row>
    <row r="44" spans="1:40" ht="119.25" customHeight="1">
      <c r="A44" s="163"/>
      <c r="B44" s="159" t="s">
        <v>980</v>
      </c>
      <c r="C44" s="23" t="s">
        <v>86</v>
      </c>
      <c r="D44" s="23" t="s">
        <v>104</v>
      </c>
      <c r="E44" s="23" t="s">
        <v>10</v>
      </c>
      <c r="F44" s="60" t="s">
        <v>105</v>
      </c>
      <c r="G44" s="16">
        <f>'[1]на 01.10'!$B$13</f>
        <v>118255</v>
      </c>
      <c r="H44" s="26"/>
      <c r="I44" s="29"/>
      <c r="J44" s="29"/>
      <c r="K44" s="14"/>
      <c r="L44" s="14"/>
      <c r="M44" s="14"/>
      <c r="N44" s="15"/>
      <c r="O44" s="15"/>
      <c r="P44" s="65">
        <f t="shared" si="6"/>
        <v>0</v>
      </c>
      <c r="Q44" s="14"/>
      <c r="R44" s="14"/>
      <c r="S44" s="14"/>
      <c r="T44" s="15"/>
      <c r="U44" s="15"/>
      <c r="V44" s="65">
        <f t="shared" si="70"/>
        <v>0</v>
      </c>
      <c r="W44" s="14"/>
      <c r="X44" s="14"/>
      <c r="Y44" s="14"/>
      <c r="Z44" s="15"/>
      <c r="AA44" s="15"/>
      <c r="AB44" s="65">
        <f t="shared" si="71"/>
        <v>0</v>
      </c>
      <c r="AC44" s="14"/>
      <c r="AD44" s="14"/>
      <c r="AE44" s="14"/>
      <c r="AF44" s="15"/>
      <c r="AG44" s="15"/>
      <c r="AH44" s="65">
        <f t="shared" si="72"/>
        <v>0</v>
      </c>
      <c r="AI44" s="68">
        <f t="shared" si="73"/>
        <v>0</v>
      </c>
      <c r="AJ44" s="68">
        <f t="shared" si="74"/>
        <v>0</v>
      </c>
      <c r="AK44" s="68">
        <f t="shared" si="75"/>
        <v>0</v>
      </c>
      <c r="AL44" s="69">
        <f t="shared" si="76"/>
        <v>0</v>
      </c>
      <c r="AM44" s="69">
        <f t="shared" si="77"/>
        <v>0</v>
      </c>
      <c r="AN44" s="68">
        <f t="shared" si="78"/>
        <v>0</v>
      </c>
    </row>
    <row r="45" spans="1:40" ht="96" customHeight="1">
      <c r="A45" s="158"/>
      <c r="B45" s="159"/>
      <c r="C45" s="23" t="s">
        <v>106</v>
      </c>
      <c r="D45" s="23" t="s">
        <v>107</v>
      </c>
      <c r="E45" s="23" t="s">
        <v>10</v>
      </c>
      <c r="F45" s="60" t="s">
        <v>108</v>
      </c>
      <c r="G45" s="16">
        <f>'[1]на 01.10'!$B$13</f>
        <v>118255</v>
      </c>
      <c r="H45" s="26"/>
      <c r="I45" s="29"/>
      <c r="J45" s="29"/>
      <c r="K45" s="14"/>
      <c r="L45" s="14"/>
      <c r="M45" s="14"/>
      <c r="N45" s="15"/>
      <c r="O45" s="15"/>
      <c r="P45" s="65">
        <f t="shared" si="6"/>
        <v>0</v>
      </c>
      <c r="Q45" s="14"/>
      <c r="R45" s="14"/>
      <c r="S45" s="14"/>
      <c r="T45" s="15"/>
      <c r="U45" s="15"/>
      <c r="V45" s="65">
        <f t="shared" si="70"/>
        <v>0</v>
      </c>
      <c r="W45" s="14"/>
      <c r="X45" s="14"/>
      <c r="Y45" s="14"/>
      <c r="Z45" s="15"/>
      <c r="AA45" s="15"/>
      <c r="AB45" s="65">
        <f t="shared" si="71"/>
        <v>0</v>
      </c>
      <c r="AC45" s="14"/>
      <c r="AD45" s="14"/>
      <c r="AE45" s="14"/>
      <c r="AF45" s="15"/>
      <c r="AG45" s="15"/>
      <c r="AH45" s="65">
        <f t="shared" si="72"/>
        <v>0</v>
      </c>
      <c r="AI45" s="68">
        <f t="shared" si="73"/>
        <v>0</v>
      </c>
      <c r="AJ45" s="68">
        <f t="shared" si="74"/>
        <v>0</v>
      </c>
      <c r="AK45" s="68">
        <f t="shared" si="75"/>
        <v>0</v>
      </c>
      <c r="AL45" s="69">
        <f t="shared" si="76"/>
        <v>0</v>
      </c>
      <c r="AM45" s="69">
        <f t="shared" si="77"/>
        <v>0</v>
      </c>
      <c r="AN45" s="68">
        <f t="shared" si="78"/>
        <v>0</v>
      </c>
    </row>
    <row r="46" spans="1:40" ht="21.75" customHeight="1">
      <c r="A46" s="162" t="s">
        <v>109</v>
      </c>
      <c r="B46" s="162"/>
      <c r="C46" s="162"/>
      <c r="D46" s="173"/>
      <c r="E46" s="162"/>
      <c r="F46" s="162"/>
      <c r="G46" s="162"/>
      <c r="H46" s="25"/>
      <c r="I46" s="30"/>
      <c r="J46" s="30"/>
      <c r="K46" s="19">
        <f>SUM(K47:K48)</f>
        <v>0</v>
      </c>
      <c r="L46" s="19">
        <f t="shared" ref="L46:P46" si="79">SUM(L47:L48)</f>
        <v>4</v>
      </c>
      <c r="M46" s="19">
        <f t="shared" si="79"/>
        <v>7</v>
      </c>
      <c r="N46" s="19">
        <f t="shared" si="79"/>
        <v>0</v>
      </c>
      <c r="O46" s="19">
        <f t="shared" si="79"/>
        <v>0</v>
      </c>
      <c r="P46" s="19">
        <f t="shared" si="79"/>
        <v>6774289</v>
      </c>
      <c r="Q46" s="19">
        <f>SUM(Q47:Q48)</f>
        <v>0</v>
      </c>
      <c r="R46" s="19">
        <f t="shared" ref="R46:V46" si="80">SUM(R47:R48)</f>
        <v>0</v>
      </c>
      <c r="S46" s="19">
        <f t="shared" si="80"/>
        <v>1</v>
      </c>
      <c r="T46" s="19">
        <f t="shared" si="80"/>
        <v>0</v>
      </c>
      <c r="U46" s="19">
        <f t="shared" si="80"/>
        <v>0</v>
      </c>
      <c r="V46" s="19">
        <f t="shared" si="80"/>
        <v>623703</v>
      </c>
      <c r="W46" s="19">
        <f>SUM(W47:W48)</f>
        <v>0</v>
      </c>
      <c r="X46" s="19">
        <f t="shared" ref="X46:AB46" si="81">SUM(X47:X48)</f>
        <v>0</v>
      </c>
      <c r="Y46" s="19">
        <f t="shared" si="81"/>
        <v>0</v>
      </c>
      <c r="Z46" s="19">
        <f t="shared" si="81"/>
        <v>0</v>
      </c>
      <c r="AA46" s="19"/>
      <c r="AB46" s="19">
        <f t="shared" si="81"/>
        <v>0</v>
      </c>
      <c r="AC46" s="19">
        <f>SUM(AC47:AC48)</f>
        <v>0</v>
      </c>
      <c r="AD46" s="19">
        <f t="shared" ref="AD46:AH46" si="82">SUM(AD47:AD48)</f>
        <v>0</v>
      </c>
      <c r="AE46" s="19">
        <f t="shared" si="82"/>
        <v>0</v>
      </c>
      <c r="AF46" s="19">
        <f t="shared" si="82"/>
        <v>0</v>
      </c>
      <c r="AG46" s="19"/>
      <c r="AH46" s="19">
        <f t="shared" si="82"/>
        <v>0</v>
      </c>
      <c r="AI46" s="19">
        <f>SUM(AI47:AI48)</f>
        <v>0</v>
      </c>
      <c r="AJ46" s="19">
        <f t="shared" ref="AJ46:AN46" si="83">SUM(AJ47:AJ48)</f>
        <v>4</v>
      </c>
      <c r="AK46" s="19">
        <f t="shared" si="83"/>
        <v>8</v>
      </c>
      <c r="AL46" s="69">
        <f t="shared" si="83"/>
        <v>0</v>
      </c>
      <c r="AM46" s="69">
        <f t="shared" si="83"/>
        <v>0</v>
      </c>
      <c r="AN46" s="19">
        <f t="shared" si="83"/>
        <v>7397992</v>
      </c>
    </row>
    <row r="47" spans="1:40" ht="408.75" customHeight="1">
      <c r="A47" s="7" t="s">
        <v>110</v>
      </c>
      <c r="B47" s="23" t="s">
        <v>111</v>
      </c>
      <c r="C47" s="55" t="s">
        <v>112</v>
      </c>
      <c r="D47" s="22" t="s">
        <v>951</v>
      </c>
      <c r="E47" s="56" t="s">
        <v>52</v>
      </c>
      <c r="F47" s="71" t="s">
        <v>113</v>
      </c>
      <c r="G47" s="16">
        <f>'[1]на 01.10'!$B$15</f>
        <v>623703</v>
      </c>
      <c r="H47" s="26">
        <v>230</v>
      </c>
      <c r="I47" s="29">
        <v>10</v>
      </c>
      <c r="J47" s="29">
        <v>15</v>
      </c>
      <c r="K47" s="14"/>
      <c r="L47" s="14">
        <v>3</v>
      </c>
      <c r="M47" s="14">
        <v>5</v>
      </c>
      <c r="N47" s="15">
        <v>0</v>
      </c>
      <c r="O47" s="15">
        <f t="shared" ref="O47:O48" si="84">N47*G47</f>
        <v>0</v>
      </c>
      <c r="P47" s="65">
        <f t="shared" si="6"/>
        <v>3118515</v>
      </c>
      <c r="Q47" s="14"/>
      <c r="R47" s="14"/>
      <c r="S47" s="14">
        <v>1</v>
      </c>
      <c r="T47" s="15">
        <v>0</v>
      </c>
      <c r="U47" s="15">
        <f t="shared" ref="U47" si="85">T47*G47</f>
        <v>0</v>
      </c>
      <c r="V47" s="65">
        <f t="shared" ref="V47:V48" si="86">G47*S47</f>
        <v>623703</v>
      </c>
      <c r="W47" s="14"/>
      <c r="X47" s="14"/>
      <c r="Y47" s="14"/>
      <c r="Z47" s="15"/>
      <c r="AA47" s="15"/>
      <c r="AB47" s="65">
        <f t="shared" ref="AB47:AB48" si="87">G47*Y47</f>
        <v>0</v>
      </c>
      <c r="AC47" s="14"/>
      <c r="AD47" s="14"/>
      <c r="AE47" s="14"/>
      <c r="AF47" s="15"/>
      <c r="AG47" s="15"/>
      <c r="AH47" s="65">
        <f t="shared" ref="AH47:AH48" si="88">G47*AE47</f>
        <v>0</v>
      </c>
      <c r="AI47" s="68">
        <f t="shared" ref="AI47:AI48" si="89">K47+Q47+W47+AC47</f>
        <v>0</v>
      </c>
      <c r="AJ47" s="68">
        <f t="shared" ref="AJ47:AJ48" si="90">L47+R47+X47+AD47</f>
        <v>3</v>
      </c>
      <c r="AK47" s="68">
        <f t="shared" ref="AK47:AK48" si="91">M47+S47+Y47+AE47</f>
        <v>6</v>
      </c>
      <c r="AL47" s="69">
        <f t="shared" ref="AL47:AL48" si="92">N47+T47+Z47+AF47</f>
        <v>0</v>
      </c>
      <c r="AM47" s="69">
        <f t="shared" ref="AM47:AM48" si="93">O47+U47+AA47+AG47</f>
        <v>0</v>
      </c>
      <c r="AN47" s="68">
        <f t="shared" ref="AN47:AN48" si="94">P47+V47+AB47+AH47</f>
        <v>3742218</v>
      </c>
    </row>
    <row r="48" spans="1:40" ht="409.5" customHeight="1">
      <c r="A48" s="7" t="s">
        <v>114</v>
      </c>
      <c r="B48" s="23" t="s">
        <v>115</v>
      </c>
      <c r="C48" s="23" t="s">
        <v>116</v>
      </c>
      <c r="D48" s="23" t="s">
        <v>952</v>
      </c>
      <c r="E48" s="23" t="s">
        <v>52</v>
      </c>
      <c r="F48" s="23" t="s">
        <v>113</v>
      </c>
      <c r="G48" s="16">
        <f>'[1]на 01.10'!$B$16</f>
        <v>1827887</v>
      </c>
      <c r="H48" s="26">
        <v>230</v>
      </c>
      <c r="I48" s="29">
        <v>11</v>
      </c>
      <c r="J48" s="29">
        <v>16</v>
      </c>
      <c r="K48" s="14"/>
      <c r="L48" s="14">
        <v>1</v>
      </c>
      <c r="M48" s="14">
        <v>2</v>
      </c>
      <c r="N48" s="15">
        <v>0</v>
      </c>
      <c r="O48" s="15">
        <f t="shared" si="84"/>
        <v>0</v>
      </c>
      <c r="P48" s="65">
        <f t="shared" si="6"/>
        <v>3655774</v>
      </c>
      <c r="Q48" s="14"/>
      <c r="R48" s="14"/>
      <c r="S48" s="14"/>
      <c r="T48" s="15"/>
      <c r="U48" s="15"/>
      <c r="V48" s="65">
        <f t="shared" si="86"/>
        <v>0</v>
      </c>
      <c r="W48" s="14"/>
      <c r="X48" s="14"/>
      <c r="Y48" s="14"/>
      <c r="Z48" s="15"/>
      <c r="AA48" s="15"/>
      <c r="AB48" s="65">
        <f t="shared" si="87"/>
        <v>0</v>
      </c>
      <c r="AC48" s="14"/>
      <c r="AD48" s="14"/>
      <c r="AE48" s="14"/>
      <c r="AF48" s="15"/>
      <c r="AG48" s="15"/>
      <c r="AH48" s="65">
        <f t="shared" si="88"/>
        <v>0</v>
      </c>
      <c r="AI48" s="68">
        <f t="shared" si="89"/>
        <v>0</v>
      </c>
      <c r="AJ48" s="68">
        <f t="shared" si="90"/>
        <v>1</v>
      </c>
      <c r="AK48" s="68">
        <f t="shared" si="91"/>
        <v>2</v>
      </c>
      <c r="AL48" s="69">
        <f t="shared" si="92"/>
        <v>0</v>
      </c>
      <c r="AM48" s="69">
        <f t="shared" si="93"/>
        <v>0</v>
      </c>
      <c r="AN48" s="68">
        <f t="shared" si="94"/>
        <v>3655774</v>
      </c>
    </row>
    <row r="49" spans="1:40" ht="17.399999999999999">
      <c r="A49" s="162" t="s">
        <v>117</v>
      </c>
      <c r="B49" s="162"/>
      <c r="C49" s="162"/>
      <c r="D49" s="162"/>
      <c r="E49" s="162"/>
      <c r="F49" s="162"/>
      <c r="G49" s="162"/>
      <c r="H49" s="25"/>
      <c r="I49" s="30"/>
      <c r="J49" s="30"/>
      <c r="K49" s="19">
        <f>SUM(K50:K84)</f>
        <v>66</v>
      </c>
      <c r="L49" s="19">
        <f t="shared" ref="L49:P49" si="95">SUM(L50:L84)</f>
        <v>39</v>
      </c>
      <c r="M49" s="19">
        <f t="shared" si="95"/>
        <v>36</v>
      </c>
      <c r="N49" s="19">
        <f t="shared" si="95"/>
        <v>36</v>
      </c>
      <c r="O49" s="19">
        <f t="shared" si="95"/>
        <v>9192065</v>
      </c>
      <c r="P49" s="19">
        <f t="shared" si="95"/>
        <v>9192065</v>
      </c>
      <c r="Q49" s="19">
        <f>SUM(Q50:Q84)</f>
        <v>11</v>
      </c>
      <c r="R49" s="19">
        <f t="shared" ref="R49:V49" si="96">SUM(R50:R84)</f>
        <v>6</v>
      </c>
      <c r="S49" s="19">
        <f t="shared" si="96"/>
        <v>15</v>
      </c>
      <c r="T49" s="19">
        <f t="shared" si="96"/>
        <v>15</v>
      </c>
      <c r="U49" s="19">
        <f t="shared" si="96"/>
        <v>3910855</v>
      </c>
      <c r="V49" s="19">
        <f t="shared" si="96"/>
        <v>3910855</v>
      </c>
      <c r="W49" s="19">
        <f>SUM(W50:W84)</f>
        <v>0</v>
      </c>
      <c r="X49" s="19">
        <f t="shared" ref="X49:AB49" si="97">SUM(X50:X84)</f>
        <v>0</v>
      </c>
      <c r="Y49" s="19">
        <f t="shared" si="97"/>
        <v>0</v>
      </c>
      <c r="Z49" s="19">
        <f t="shared" si="97"/>
        <v>0</v>
      </c>
      <c r="AA49" s="19"/>
      <c r="AB49" s="19">
        <f t="shared" si="97"/>
        <v>0</v>
      </c>
      <c r="AC49" s="19">
        <f>SUM(AC50:AC84)</f>
        <v>0</v>
      </c>
      <c r="AD49" s="19">
        <f t="shared" ref="AD49:AH49" si="98">SUM(AD50:AD84)</f>
        <v>0</v>
      </c>
      <c r="AE49" s="19">
        <f t="shared" si="98"/>
        <v>5</v>
      </c>
      <c r="AF49" s="19">
        <f t="shared" si="98"/>
        <v>0</v>
      </c>
      <c r="AG49" s="69"/>
      <c r="AH49" s="19">
        <f t="shared" si="98"/>
        <v>1712370</v>
      </c>
      <c r="AI49" s="19">
        <f>SUM(AI50:AI84)</f>
        <v>77</v>
      </c>
      <c r="AJ49" s="19">
        <f t="shared" ref="AJ49:AN49" si="99">SUM(AJ50:AJ84)</f>
        <v>45</v>
      </c>
      <c r="AK49" s="19">
        <f t="shared" si="99"/>
        <v>56</v>
      </c>
      <c r="AL49" s="69">
        <f t="shared" si="99"/>
        <v>51</v>
      </c>
      <c r="AM49" s="69">
        <f t="shared" si="99"/>
        <v>13102920</v>
      </c>
      <c r="AN49" s="19">
        <f t="shared" si="99"/>
        <v>14815290</v>
      </c>
    </row>
    <row r="50" spans="1:40" ht="71.25" customHeight="1">
      <c r="A50" s="157" t="s">
        <v>118</v>
      </c>
      <c r="B50" s="159" t="s">
        <v>119</v>
      </c>
      <c r="C50" s="159" t="s">
        <v>120</v>
      </c>
      <c r="D50" s="159" t="s">
        <v>121</v>
      </c>
      <c r="E50" s="159" t="s">
        <v>17</v>
      </c>
      <c r="F50" s="23" t="s">
        <v>122</v>
      </c>
      <c r="G50" s="18">
        <f>'[1]на 01.10'!$B$18</f>
        <v>188927</v>
      </c>
      <c r="H50" s="26"/>
      <c r="I50" s="29"/>
      <c r="J50" s="29"/>
      <c r="K50" s="14"/>
      <c r="L50" s="14"/>
      <c r="M50" s="14"/>
      <c r="N50" s="15"/>
      <c r="O50" s="15"/>
      <c r="P50" s="65">
        <f t="shared" si="6"/>
        <v>0</v>
      </c>
      <c r="Q50" s="14"/>
      <c r="R50" s="14"/>
      <c r="S50" s="14"/>
      <c r="T50" s="15"/>
      <c r="U50" s="15"/>
      <c r="V50" s="65">
        <f t="shared" ref="V50:V84" si="100">G50*S50</f>
        <v>0</v>
      </c>
      <c r="W50" s="14"/>
      <c r="X50" s="14"/>
      <c r="Y50" s="14"/>
      <c r="Z50" s="15"/>
      <c r="AA50" s="15"/>
      <c r="AB50" s="65">
        <f t="shared" ref="AB50:AB84" si="101">G50*Y50</f>
        <v>0</v>
      </c>
      <c r="AC50" s="14"/>
      <c r="AD50" s="14"/>
      <c r="AE50" s="14"/>
      <c r="AF50" s="15"/>
      <c r="AG50" s="15"/>
      <c r="AH50" s="65">
        <f t="shared" ref="AH50:AH84" si="102">G50*AE50</f>
        <v>0</v>
      </c>
      <c r="AI50" s="68">
        <f t="shared" ref="AI50:AI84" si="103">K50+Q50+W50+AC50</f>
        <v>0</v>
      </c>
      <c r="AJ50" s="68">
        <f t="shared" ref="AJ50:AJ84" si="104">L50+R50+X50+AD50</f>
        <v>0</v>
      </c>
      <c r="AK50" s="68">
        <f t="shared" ref="AK50:AK84" si="105">M50+S50+Y50+AE50</f>
        <v>0</v>
      </c>
      <c r="AL50" s="69">
        <f t="shared" ref="AL50:AL84" si="106">N50+T50+Z50+AF50</f>
        <v>0</v>
      </c>
      <c r="AM50" s="69">
        <f t="shared" ref="AM50:AM84" si="107">O50+U50+AA50+AG50</f>
        <v>0</v>
      </c>
      <c r="AN50" s="68">
        <f t="shared" ref="AN50:AN84" si="108">P50+V50+AB50+AH50</f>
        <v>0</v>
      </c>
    </row>
    <row r="51" spans="1:40" ht="77.25" customHeight="1">
      <c r="A51" s="163"/>
      <c r="B51" s="159"/>
      <c r="C51" s="159"/>
      <c r="D51" s="159"/>
      <c r="E51" s="159"/>
      <c r="F51" s="23" t="s">
        <v>123</v>
      </c>
      <c r="G51" s="18">
        <f>'[1]на 01.10'!$B$18</f>
        <v>188927</v>
      </c>
      <c r="H51" s="26">
        <v>227</v>
      </c>
      <c r="I51" s="29">
        <v>12</v>
      </c>
      <c r="J51" s="29">
        <v>17</v>
      </c>
      <c r="K51" s="14"/>
      <c r="L51" s="14"/>
      <c r="M51" s="14">
        <v>1</v>
      </c>
      <c r="N51" s="15">
        <v>1</v>
      </c>
      <c r="O51" s="15">
        <f>N51*G51</f>
        <v>188927</v>
      </c>
      <c r="P51" s="65">
        <f t="shared" si="6"/>
        <v>188927</v>
      </c>
      <c r="Q51" s="14"/>
      <c r="R51" s="14"/>
      <c r="S51" s="14"/>
      <c r="T51" s="15"/>
      <c r="U51" s="15"/>
      <c r="V51" s="65">
        <f t="shared" si="100"/>
        <v>0</v>
      </c>
      <c r="W51" s="14"/>
      <c r="X51" s="14"/>
      <c r="Y51" s="14"/>
      <c r="Z51" s="15"/>
      <c r="AA51" s="15"/>
      <c r="AB51" s="65">
        <f t="shared" si="101"/>
        <v>0</v>
      </c>
      <c r="AC51" s="14"/>
      <c r="AD51" s="14"/>
      <c r="AE51" s="14"/>
      <c r="AF51" s="15"/>
      <c r="AG51" s="15"/>
      <c r="AH51" s="65">
        <f t="shared" si="102"/>
        <v>0</v>
      </c>
      <c r="AI51" s="68">
        <f t="shared" si="103"/>
        <v>0</v>
      </c>
      <c r="AJ51" s="68">
        <f t="shared" si="104"/>
        <v>0</v>
      </c>
      <c r="AK51" s="68">
        <f t="shared" si="105"/>
        <v>1</v>
      </c>
      <c r="AL51" s="69">
        <f t="shared" si="106"/>
        <v>1</v>
      </c>
      <c r="AM51" s="69">
        <f t="shared" si="107"/>
        <v>188927</v>
      </c>
      <c r="AN51" s="68">
        <f t="shared" si="108"/>
        <v>188927</v>
      </c>
    </row>
    <row r="52" spans="1:40" ht="53.25" customHeight="1">
      <c r="A52" s="163"/>
      <c r="B52" s="159"/>
      <c r="C52" s="159" t="s">
        <v>124</v>
      </c>
      <c r="D52" s="161" t="s">
        <v>953</v>
      </c>
      <c r="E52" s="159" t="s">
        <v>17</v>
      </c>
      <c r="F52" s="23" t="s">
        <v>125</v>
      </c>
      <c r="G52" s="18">
        <f>'[1]на 01.10'!$B$18</f>
        <v>188927</v>
      </c>
      <c r="H52" s="26">
        <v>1221</v>
      </c>
      <c r="I52" s="29">
        <v>12</v>
      </c>
      <c r="J52" s="29">
        <v>17</v>
      </c>
      <c r="K52" s="14">
        <v>1</v>
      </c>
      <c r="L52" s="14">
        <v>2</v>
      </c>
      <c r="M52" s="14"/>
      <c r="N52" s="15"/>
      <c r="O52" s="15"/>
      <c r="P52" s="65">
        <f t="shared" si="6"/>
        <v>0</v>
      </c>
      <c r="Q52" s="14"/>
      <c r="R52" s="14"/>
      <c r="S52" s="14"/>
      <c r="T52" s="15"/>
      <c r="U52" s="15"/>
      <c r="V52" s="65">
        <f t="shared" si="100"/>
        <v>0</v>
      </c>
      <c r="W52" s="14"/>
      <c r="X52" s="14"/>
      <c r="Y52" s="14"/>
      <c r="Z52" s="15"/>
      <c r="AA52" s="15"/>
      <c r="AB52" s="65">
        <f t="shared" si="101"/>
        <v>0</v>
      </c>
      <c r="AC52" s="14"/>
      <c r="AD52" s="14"/>
      <c r="AE52" s="14"/>
      <c r="AF52" s="15"/>
      <c r="AG52" s="15"/>
      <c r="AH52" s="65">
        <f t="shared" si="102"/>
        <v>0</v>
      </c>
      <c r="AI52" s="68">
        <f t="shared" si="103"/>
        <v>1</v>
      </c>
      <c r="AJ52" s="68">
        <f t="shared" si="104"/>
        <v>2</v>
      </c>
      <c r="AK52" s="68">
        <f t="shared" si="105"/>
        <v>0</v>
      </c>
      <c r="AL52" s="69">
        <f t="shared" si="106"/>
        <v>0</v>
      </c>
      <c r="AM52" s="69">
        <f t="shared" si="107"/>
        <v>0</v>
      </c>
      <c r="AN52" s="68">
        <f t="shared" si="108"/>
        <v>0</v>
      </c>
    </row>
    <row r="53" spans="1:40" ht="64.5" customHeight="1">
      <c r="A53" s="163"/>
      <c r="B53" s="159"/>
      <c r="C53" s="159"/>
      <c r="D53" s="171"/>
      <c r="E53" s="159"/>
      <c r="F53" s="23" t="s">
        <v>122</v>
      </c>
      <c r="G53" s="18">
        <f>'[1]на 01.10'!$B$18</f>
        <v>188927</v>
      </c>
      <c r="H53" s="26"/>
      <c r="I53" s="29"/>
      <c r="J53" s="29"/>
      <c r="K53" s="14"/>
      <c r="L53" s="14"/>
      <c r="M53" s="14"/>
      <c r="N53" s="15"/>
      <c r="O53" s="15"/>
      <c r="P53" s="65">
        <f t="shared" si="6"/>
        <v>0</v>
      </c>
      <c r="Q53" s="14"/>
      <c r="R53" s="14"/>
      <c r="S53" s="14"/>
      <c r="T53" s="15"/>
      <c r="U53" s="15"/>
      <c r="V53" s="65">
        <f t="shared" si="100"/>
        <v>0</v>
      </c>
      <c r="W53" s="14"/>
      <c r="X53" s="14"/>
      <c r="Y53" s="14"/>
      <c r="Z53" s="15"/>
      <c r="AA53" s="15"/>
      <c r="AB53" s="65">
        <f t="shared" si="101"/>
        <v>0</v>
      </c>
      <c r="AC53" s="14"/>
      <c r="AD53" s="14"/>
      <c r="AE53" s="14"/>
      <c r="AF53" s="15"/>
      <c r="AG53" s="15"/>
      <c r="AH53" s="65">
        <f t="shared" si="102"/>
        <v>0</v>
      </c>
      <c r="AI53" s="68">
        <f t="shared" si="103"/>
        <v>0</v>
      </c>
      <c r="AJ53" s="68">
        <f t="shared" si="104"/>
        <v>0</v>
      </c>
      <c r="AK53" s="68">
        <f t="shared" si="105"/>
        <v>0</v>
      </c>
      <c r="AL53" s="69">
        <f t="shared" si="106"/>
        <v>0</v>
      </c>
      <c r="AM53" s="69">
        <f t="shared" si="107"/>
        <v>0</v>
      </c>
      <c r="AN53" s="68">
        <f t="shared" si="108"/>
        <v>0</v>
      </c>
    </row>
    <row r="54" spans="1:40" ht="73.5" customHeight="1">
      <c r="A54" s="163"/>
      <c r="B54" s="159"/>
      <c r="C54" s="159"/>
      <c r="D54" s="172"/>
      <c r="E54" s="159"/>
      <c r="F54" s="23" t="s">
        <v>123</v>
      </c>
      <c r="G54" s="18">
        <f>'[1]на 01.10'!$B$18</f>
        <v>188927</v>
      </c>
      <c r="H54" s="26"/>
      <c r="I54" s="29"/>
      <c r="J54" s="29"/>
      <c r="K54" s="14"/>
      <c r="L54" s="14"/>
      <c r="M54" s="14"/>
      <c r="N54" s="15"/>
      <c r="O54" s="15"/>
      <c r="P54" s="65">
        <f t="shared" si="6"/>
        <v>0</v>
      </c>
      <c r="Q54" s="14"/>
      <c r="R54" s="14"/>
      <c r="S54" s="14"/>
      <c r="T54" s="15"/>
      <c r="U54" s="15"/>
      <c r="V54" s="65">
        <f t="shared" si="100"/>
        <v>0</v>
      </c>
      <c r="W54" s="14"/>
      <c r="X54" s="14"/>
      <c r="Y54" s="14"/>
      <c r="Z54" s="15"/>
      <c r="AA54" s="15"/>
      <c r="AB54" s="65">
        <f t="shared" si="101"/>
        <v>0</v>
      </c>
      <c r="AC54" s="14"/>
      <c r="AD54" s="14"/>
      <c r="AE54" s="14"/>
      <c r="AF54" s="15"/>
      <c r="AG54" s="15"/>
      <c r="AH54" s="65">
        <f t="shared" si="102"/>
        <v>0</v>
      </c>
      <c r="AI54" s="68">
        <f t="shared" si="103"/>
        <v>0</v>
      </c>
      <c r="AJ54" s="68">
        <f t="shared" si="104"/>
        <v>0</v>
      </c>
      <c r="AK54" s="68">
        <f t="shared" si="105"/>
        <v>0</v>
      </c>
      <c r="AL54" s="69">
        <f t="shared" si="106"/>
        <v>0</v>
      </c>
      <c r="AM54" s="69">
        <f t="shared" si="107"/>
        <v>0</v>
      </c>
      <c r="AN54" s="68">
        <f t="shared" si="108"/>
        <v>0</v>
      </c>
    </row>
    <row r="55" spans="1:40" ht="136.5" customHeight="1">
      <c r="A55" s="163"/>
      <c r="B55" s="159"/>
      <c r="C55" s="159" t="s">
        <v>126</v>
      </c>
      <c r="D55" s="161" t="s">
        <v>954</v>
      </c>
      <c r="E55" s="159" t="s">
        <v>17</v>
      </c>
      <c r="F55" s="23" t="s">
        <v>125</v>
      </c>
      <c r="G55" s="18">
        <f>'[1]на 01.10'!$B$18</f>
        <v>188927</v>
      </c>
      <c r="H55" s="26"/>
      <c r="I55" s="29"/>
      <c r="J55" s="29"/>
      <c r="K55" s="14"/>
      <c r="L55" s="14"/>
      <c r="M55" s="14"/>
      <c r="N55" s="15"/>
      <c r="O55" s="15"/>
      <c r="P55" s="65">
        <f t="shared" si="6"/>
        <v>0</v>
      </c>
      <c r="Q55" s="14"/>
      <c r="R55" s="14"/>
      <c r="S55" s="14"/>
      <c r="T55" s="15"/>
      <c r="U55" s="15"/>
      <c r="V55" s="65">
        <f t="shared" si="100"/>
        <v>0</v>
      </c>
      <c r="W55" s="14"/>
      <c r="X55" s="14"/>
      <c r="Y55" s="14"/>
      <c r="Z55" s="15"/>
      <c r="AA55" s="15"/>
      <c r="AB55" s="65">
        <f t="shared" si="101"/>
        <v>0</v>
      </c>
      <c r="AC55" s="14"/>
      <c r="AD55" s="14"/>
      <c r="AE55" s="14"/>
      <c r="AF55" s="15"/>
      <c r="AG55" s="15"/>
      <c r="AH55" s="65">
        <f t="shared" si="102"/>
        <v>0</v>
      </c>
      <c r="AI55" s="68">
        <f t="shared" si="103"/>
        <v>0</v>
      </c>
      <c r="AJ55" s="68">
        <f t="shared" si="104"/>
        <v>0</v>
      </c>
      <c r="AK55" s="68">
        <f t="shared" si="105"/>
        <v>0</v>
      </c>
      <c r="AL55" s="69">
        <f t="shared" si="106"/>
        <v>0</v>
      </c>
      <c r="AM55" s="69">
        <f t="shared" si="107"/>
        <v>0</v>
      </c>
      <c r="AN55" s="68">
        <f t="shared" si="108"/>
        <v>0</v>
      </c>
    </row>
    <row r="56" spans="1:40" ht="67.5" customHeight="1">
      <c r="A56" s="163"/>
      <c r="B56" s="159"/>
      <c r="C56" s="159"/>
      <c r="D56" s="171"/>
      <c r="E56" s="159"/>
      <c r="F56" s="23" t="s">
        <v>122</v>
      </c>
      <c r="G56" s="18">
        <f>'[1]на 01.10'!$B$18</f>
        <v>188927</v>
      </c>
      <c r="H56" s="26"/>
      <c r="I56" s="29"/>
      <c r="J56" s="29"/>
      <c r="K56" s="14"/>
      <c r="L56" s="14"/>
      <c r="M56" s="14"/>
      <c r="N56" s="15"/>
      <c r="O56" s="15"/>
      <c r="P56" s="65">
        <f t="shared" si="6"/>
        <v>0</v>
      </c>
      <c r="Q56" s="14"/>
      <c r="R56" s="14"/>
      <c r="S56" s="14"/>
      <c r="T56" s="15"/>
      <c r="U56" s="15"/>
      <c r="V56" s="65">
        <f t="shared" si="100"/>
        <v>0</v>
      </c>
      <c r="W56" s="14"/>
      <c r="X56" s="14"/>
      <c r="Y56" s="14"/>
      <c r="Z56" s="15"/>
      <c r="AA56" s="15"/>
      <c r="AB56" s="65">
        <f t="shared" si="101"/>
        <v>0</v>
      </c>
      <c r="AC56" s="14"/>
      <c r="AD56" s="14"/>
      <c r="AE56" s="14"/>
      <c r="AF56" s="15"/>
      <c r="AG56" s="15"/>
      <c r="AH56" s="65">
        <f t="shared" si="102"/>
        <v>0</v>
      </c>
      <c r="AI56" s="68">
        <f t="shared" si="103"/>
        <v>0</v>
      </c>
      <c r="AJ56" s="68">
        <f t="shared" si="104"/>
        <v>0</v>
      </c>
      <c r="AK56" s="68">
        <f t="shared" si="105"/>
        <v>0</v>
      </c>
      <c r="AL56" s="69">
        <f t="shared" si="106"/>
        <v>0</v>
      </c>
      <c r="AM56" s="69">
        <f t="shared" si="107"/>
        <v>0</v>
      </c>
      <c r="AN56" s="68">
        <f t="shared" si="108"/>
        <v>0</v>
      </c>
    </row>
    <row r="57" spans="1:40" ht="55.5" customHeight="1">
      <c r="A57" s="163"/>
      <c r="B57" s="159"/>
      <c r="C57" s="159"/>
      <c r="D57" s="172"/>
      <c r="E57" s="159"/>
      <c r="F57" s="23" t="s">
        <v>123</v>
      </c>
      <c r="G57" s="18">
        <f>'[1]на 01.10'!$B$18</f>
        <v>188927</v>
      </c>
      <c r="H57" s="26"/>
      <c r="I57" s="29"/>
      <c r="J57" s="29"/>
      <c r="K57" s="14"/>
      <c r="L57" s="14"/>
      <c r="M57" s="14"/>
      <c r="N57" s="15"/>
      <c r="O57" s="15"/>
      <c r="P57" s="65">
        <f t="shared" si="6"/>
        <v>0</v>
      </c>
      <c r="Q57" s="14"/>
      <c r="R57" s="14"/>
      <c r="S57" s="14"/>
      <c r="T57" s="15"/>
      <c r="U57" s="15"/>
      <c r="V57" s="65">
        <f t="shared" si="100"/>
        <v>0</v>
      </c>
      <c r="W57" s="14"/>
      <c r="X57" s="14"/>
      <c r="Y57" s="14"/>
      <c r="Z57" s="15"/>
      <c r="AA57" s="15"/>
      <c r="AB57" s="65">
        <f t="shared" si="101"/>
        <v>0</v>
      </c>
      <c r="AC57" s="14"/>
      <c r="AD57" s="14"/>
      <c r="AE57" s="14"/>
      <c r="AF57" s="15"/>
      <c r="AG57" s="15"/>
      <c r="AH57" s="65">
        <f t="shared" si="102"/>
        <v>0</v>
      </c>
      <c r="AI57" s="68">
        <f t="shared" si="103"/>
        <v>0</v>
      </c>
      <c r="AJ57" s="68">
        <f t="shared" si="104"/>
        <v>0</v>
      </c>
      <c r="AK57" s="68">
        <f t="shared" si="105"/>
        <v>0</v>
      </c>
      <c r="AL57" s="69">
        <f t="shared" si="106"/>
        <v>0</v>
      </c>
      <c r="AM57" s="69">
        <f t="shared" si="107"/>
        <v>0</v>
      </c>
      <c r="AN57" s="68">
        <f t="shared" si="108"/>
        <v>0</v>
      </c>
    </row>
    <row r="58" spans="1:40" ht="72" customHeight="1">
      <c r="A58" s="163"/>
      <c r="B58" s="159"/>
      <c r="C58" s="159" t="s">
        <v>127</v>
      </c>
      <c r="D58" s="159" t="s">
        <v>128</v>
      </c>
      <c r="E58" s="159" t="s">
        <v>17</v>
      </c>
      <c r="F58" s="23" t="s">
        <v>129</v>
      </c>
      <c r="G58" s="18">
        <f>'[1]на 01.10'!$B$18</f>
        <v>188927</v>
      </c>
      <c r="H58" s="26"/>
      <c r="I58" s="29"/>
      <c r="J58" s="29"/>
      <c r="K58" s="14"/>
      <c r="L58" s="14"/>
      <c r="M58" s="14"/>
      <c r="N58" s="15"/>
      <c r="O58" s="15"/>
      <c r="P58" s="65">
        <f t="shared" si="6"/>
        <v>0</v>
      </c>
      <c r="Q58" s="14"/>
      <c r="R58" s="14"/>
      <c r="S58" s="14"/>
      <c r="T58" s="15"/>
      <c r="U58" s="15"/>
      <c r="V58" s="65">
        <f t="shared" si="100"/>
        <v>0</v>
      </c>
      <c r="W58" s="14"/>
      <c r="X58" s="14"/>
      <c r="Y58" s="14"/>
      <c r="Z58" s="15"/>
      <c r="AA58" s="15"/>
      <c r="AB58" s="65">
        <f t="shared" si="101"/>
        <v>0</v>
      </c>
      <c r="AC58" s="14"/>
      <c r="AD58" s="14"/>
      <c r="AE58" s="14"/>
      <c r="AF58" s="15"/>
      <c r="AG58" s="15"/>
      <c r="AH58" s="65">
        <f t="shared" si="102"/>
        <v>0</v>
      </c>
      <c r="AI58" s="68">
        <f t="shared" si="103"/>
        <v>0</v>
      </c>
      <c r="AJ58" s="68">
        <f t="shared" si="104"/>
        <v>0</v>
      </c>
      <c r="AK58" s="68">
        <f t="shared" si="105"/>
        <v>0</v>
      </c>
      <c r="AL58" s="69">
        <f t="shared" si="106"/>
        <v>0</v>
      </c>
      <c r="AM58" s="69">
        <f t="shared" si="107"/>
        <v>0</v>
      </c>
      <c r="AN58" s="68">
        <f t="shared" si="108"/>
        <v>0</v>
      </c>
    </row>
    <row r="59" spans="1:40" ht="64.5" customHeight="1">
      <c r="A59" s="163"/>
      <c r="B59" s="159"/>
      <c r="C59" s="159"/>
      <c r="D59" s="159"/>
      <c r="E59" s="159"/>
      <c r="F59" s="23" t="s">
        <v>130</v>
      </c>
      <c r="G59" s="18">
        <f>'[1]на 01.10'!$B$18</f>
        <v>188927</v>
      </c>
      <c r="H59" s="26"/>
      <c r="I59" s="29"/>
      <c r="J59" s="29"/>
      <c r="K59" s="14"/>
      <c r="L59" s="14"/>
      <c r="M59" s="14"/>
      <c r="N59" s="15"/>
      <c r="O59" s="15"/>
      <c r="P59" s="65">
        <f t="shared" si="6"/>
        <v>0</v>
      </c>
      <c r="Q59" s="14"/>
      <c r="R59" s="14"/>
      <c r="S59" s="14"/>
      <c r="T59" s="15"/>
      <c r="U59" s="15"/>
      <c r="V59" s="65">
        <f t="shared" si="100"/>
        <v>0</v>
      </c>
      <c r="W59" s="14"/>
      <c r="X59" s="14"/>
      <c r="Y59" s="14"/>
      <c r="Z59" s="15"/>
      <c r="AA59" s="15"/>
      <c r="AB59" s="65">
        <f t="shared" si="101"/>
        <v>0</v>
      </c>
      <c r="AC59" s="14"/>
      <c r="AD59" s="14"/>
      <c r="AE59" s="14"/>
      <c r="AF59" s="15"/>
      <c r="AG59" s="15"/>
      <c r="AH59" s="65">
        <f t="shared" si="102"/>
        <v>0</v>
      </c>
      <c r="AI59" s="68">
        <f t="shared" si="103"/>
        <v>0</v>
      </c>
      <c r="AJ59" s="68">
        <f t="shared" si="104"/>
        <v>0</v>
      </c>
      <c r="AK59" s="68">
        <f t="shared" si="105"/>
        <v>0</v>
      </c>
      <c r="AL59" s="69">
        <f t="shared" si="106"/>
        <v>0</v>
      </c>
      <c r="AM59" s="69">
        <f t="shared" si="107"/>
        <v>0</v>
      </c>
      <c r="AN59" s="68">
        <f t="shared" si="108"/>
        <v>0</v>
      </c>
    </row>
    <row r="60" spans="1:40" ht="70.5" customHeight="1">
      <c r="A60" s="163"/>
      <c r="B60" s="159"/>
      <c r="C60" s="159" t="s">
        <v>131</v>
      </c>
      <c r="D60" s="159" t="s">
        <v>132</v>
      </c>
      <c r="E60" s="159" t="s">
        <v>17</v>
      </c>
      <c r="F60" s="23" t="s">
        <v>133</v>
      </c>
      <c r="G60" s="18">
        <f>'[1]на 01.10'!$B$18</f>
        <v>188927</v>
      </c>
      <c r="H60" s="26"/>
      <c r="I60" s="29"/>
      <c r="J60" s="29"/>
      <c r="K60" s="14"/>
      <c r="L60" s="14"/>
      <c r="M60" s="14"/>
      <c r="N60" s="15"/>
      <c r="O60" s="15"/>
      <c r="P60" s="65">
        <f t="shared" si="6"/>
        <v>0</v>
      </c>
      <c r="Q60" s="14"/>
      <c r="R60" s="14"/>
      <c r="S60" s="14"/>
      <c r="T60" s="15"/>
      <c r="U60" s="15"/>
      <c r="V60" s="65">
        <f t="shared" si="100"/>
        <v>0</v>
      </c>
      <c r="W60" s="14"/>
      <c r="X60" s="14"/>
      <c r="Y60" s="14"/>
      <c r="Z60" s="15"/>
      <c r="AA60" s="15"/>
      <c r="AB60" s="65">
        <f t="shared" si="101"/>
        <v>0</v>
      </c>
      <c r="AC60" s="14"/>
      <c r="AD60" s="14"/>
      <c r="AE60" s="14"/>
      <c r="AF60" s="15"/>
      <c r="AG60" s="15"/>
      <c r="AH60" s="65">
        <f t="shared" si="102"/>
        <v>0</v>
      </c>
      <c r="AI60" s="68">
        <f t="shared" si="103"/>
        <v>0</v>
      </c>
      <c r="AJ60" s="68">
        <f t="shared" si="104"/>
        <v>0</v>
      </c>
      <c r="AK60" s="68">
        <f t="shared" si="105"/>
        <v>0</v>
      </c>
      <c r="AL60" s="69">
        <f t="shared" si="106"/>
        <v>0</v>
      </c>
      <c r="AM60" s="69">
        <f t="shared" si="107"/>
        <v>0</v>
      </c>
      <c r="AN60" s="68">
        <f t="shared" si="108"/>
        <v>0</v>
      </c>
    </row>
    <row r="61" spans="1:40" ht="42.75" customHeight="1">
      <c r="A61" s="163"/>
      <c r="B61" s="159"/>
      <c r="C61" s="159"/>
      <c r="D61" s="159"/>
      <c r="E61" s="159"/>
      <c r="F61" s="23" t="s">
        <v>125</v>
      </c>
      <c r="G61" s="18">
        <f>'[1]на 01.10'!$B$18</f>
        <v>188927</v>
      </c>
      <c r="H61" s="26"/>
      <c r="I61" s="29"/>
      <c r="J61" s="29"/>
      <c r="K61" s="14"/>
      <c r="L61" s="14"/>
      <c r="M61" s="14"/>
      <c r="N61" s="15"/>
      <c r="O61" s="15"/>
      <c r="P61" s="65">
        <f t="shared" si="6"/>
        <v>0</v>
      </c>
      <c r="Q61" s="14"/>
      <c r="R61" s="14"/>
      <c r="S61" s="14"/>
      <c r="T61" s="15"/>
      <c r="U61" s="15"/>
      <c r="V61" s="65">
        <f t="shared" si="100"/>
        <v>0</v>
      </c>
      <c r="W61" s="14"/>
      <c r="X61" s="14"/>
      <c r="Y61" s="14"/>
      <c r="Z61" s="15"/>
      <c r="AA61" s="15"/>
      <c r="AB61" s="65">
        <f t="shared" si="101"/>
        <v>0</v>
      </c>
      <c r="AC61" s="14"/>
      <c r="AD61" s="14"/>
      <c r="AE61" s="14"/>
      <c r="AF61" s="15"/>
      <c r="AG61" s="15"/>
      <c r="AH61" s="65">
        <f t="shared" si="102"/>
        <v>0</v>
      </c>
      <c r="AI61" s="68">
        <f t="shared" si="103"/>
        <v>0</v>
      </c>
      <c r="AJ61" s="68">
        <f t="shared" si="104"/>
        <v>0</v>
      </c>
      <c r="AK61" s="68">
        <f t="shared" si="105"/>
        <v>0</v>
      </c>
      <c r="AL61" s="69">
        <f t="shared" si="106"/>
        <v>0</v>
      </c>
      <c r="AM61" s="69">
        <f t="shared" si="107"/>
        <v>0</v>
      </c>
      <c r="AN61" s="68">
        <f t="shared" si="108"/>
        <v>0</v>
      </c>
    </row>
    <row r="62" spans="1:40" ht="54.75" customHeight="1">
      <c r="A62" s="163"/>
      <c r="B62" s="159" t="s">
        <v>134</v>
      </c>
      <c r="C62" s="159" t="s">
        <v>135</v>
      </c>
      <c r="D62" s="159" t="s">
        <v>136</v>
      </c>
      <c r="E62" s="159" t="s">
        <v>17</v>
      </c>
      <c r="F62" s="23" t="s">
        <v>125</v>
      </c>
      <c r="G62" s="18">
        <f>'[1]на 01.10'!$B$18</f>
        <v>188927</v>
      </c>
      <c r="H62" s="26">
        <v>1221</v>
      </c>
      <c r="I62" s="29">
        <v>12</v>
      </c>
      <c r="J62" s="29">
        <v>18</v>
      </c>
      <c r="K62" s="14">
        <v>3</v>
      </c>
      <c r="L62" s="14">
        <v>3</v>
      </c>
      <c r="M62" s="14">
        <v>3</v>
      </c>
      <c r="N62" s="15">
        <v>3</v>
      </c>
      <c r="O62" s="15">
        <f>N62*G62</f>
        <v>566781</v>
      </c>
      <c r="P62" s="65">
        <f t="shared" si="6"/>
        <v>566781</v>
      </c>
      <c r="Q62" s="14"/>
      <c r="R62" s="14"/>
      <c r="S62" s="14"/>
      <c r="T62" s="15"/>
      <c r="U62" s="15"/>
      <c r="V62" s="65">
        <f t="shared" si="100"/>
        <v>0</v>
      </c>
      <c r="W62" s="14"/>
      <c r="X62" s="14"/>
      <c r="Y62" s="14"/>
      <c r="Z62" s="15"/>
      <c r="AA62" s="15"/>
      <c r="AB62" s="65">
        <f t="shared" si="101"/>
        <v>0</v>
      </c>
      <c r="AC62" s="14"/>
      <c r="AD62" s="14"/>
      <c r="AE62" s="14"/>
      <c r="AF62" s="15"/>
      <c r="AG62" s="15"/>
      <c r="AH62" s="65">
        <f t="shared" si="102"/>
        <v>0</v>
      </c>
      <c r="AI62" s="68">
        <f t="shared" si="103"/>
        <v>3</v>
      </c>
      <c r="AJ62" s="68">
        <f t="shared" si="104"/>
        <v>3</v>
      </c>
      <c r="AK62" s="68">
        <f t="shared" si="105"/>
        <v>3</v>
      </c>
      <c r="AL62" s="69">
        <f t="shared" si="106"/>
        <v>3</v>
      </c>
      <c r="AM62" s="69">
        <f t="shared" si="107"/>
        <v>566781</v>
      </c>
      <c r="AN62" s="68">
        <f t="shared" si="108"/>
        <v>566781</v>
      </c>
    </row>
    <row r="63" spans="1:40" ht="156" customHeight="1">
      <c r="A63" s="163"/>
      <c r="B63" s="159"/>
      <c r="C63" s="159"/>
      <c r="D63" s="159"/>
      <c r="E63" s="159"/>
      <c r="F63" s="23" t="s">
        <v>122</v>
      </c>
      <c r="G63" s="18">
        <f>'[1]на 01.10'!$B$18</f>
        <v>188927</v>
      </c>
      <c r="H63" s="26"/>
      <c r="I63" s="29"/>
      <c r="J63" s="29"/>
      <c r="K63" s="14"/>
      <c r="L63" s="14"/>
      <c r="M63" s="14"/>
      <c r="N63" s="15"/>
      <c r="O63" s="15"/>
      <c r="P63" s="65">
        <f t="shared" si="6"/>
        <v>0</v>
      </c>
      <c r="Q63" s="14"/>
      <c r="R63" s="14"/>
      <c r="S63" s="14"/>
      <c r="T63" s="15"/>
      <c r="U63" s="15"/>
      <c r="V63" s="65">
        <f t="shared" si="100"/>
        <v>0</v>
      </c>
      <c r="W63" s="14"/>
      <c r="X63" s="14"/>
      <c r="Y63" s="14"/>
      <c r="Z63" s="15"/>
      <c r="AA63" s="15"/>
      <c r="AB63" s="65">
        <f t="shared" si="101"/>
        <v>0</v>
      </c>
      <c r="AC63" s="14"/>
      <c r="AD63" s="14"/>
      <c r="AE63" s="14"/>
      <c r="AF63" s="15"/>
      <c r="AG63" s="15"/>
      <c r="AH63" s="65">
        <f t="shared" si="102"/>
        <v>0</v>
      </c>
      <c r="AI63" s="68">
        <f t="shared" si="103"/>
        <v>0</v>
      </c>
      <c r="AJ63" s="68">
        <f t="shared" si="104"/>
        <v>0</v>
      </c>
      <c r="AK63" s="68">
        <f t="shared" si="105"/>
        <v>0</v>
      </c>
      <c r="AL63" s="69">
        <f t="shared" si="106"/>
        <v>0</v>
      </c>
      <c r="AM63" s="69">
        <f t="shared" si="107"/>
        <v>0</v>
      </c>
      <c r="AN63" s="68">
        <f t="shared" si="108"/>
        <v>0</v>
      </c>
    </row>
    <row r="64" spans="1:40" ht="57" customHeight="1">
      <c r="A64" s="163"/>
      <c r="B64" s="159" t="s">
        <v>137</v>
      </c>
      <c r="C64" s="159" t="s">
        <v>138</v>
      </c>
      <c r="D64" s="159" t="s">
        <v>139</v>
      </c>
      <c r="E64" s="159" t="s">
        <v>17</v>
      </c>
      <c r="F64" s="23" t="s">
        <v>125</v>
      </c>
      <c r="G64" s="18">
        <f>'[1]на 01.10'!$B$18</f>
        <v>188927</v>
      </c>
      <c r="H64" s="26"/>
      <c r="I64" s="29"/>
      <c r="J64" s="29"/>
      <c r="K64" s="14"/>
      <c r="L64" s="14"/>
      <c r="M64" s="14"/>
      <c r="N64" s="15"/>
      <c r="O64" s="15"/>
      <c r="P64" s="65">
        <f t="shared" si="6"/>
        <v>0</v>
      </c>
      <c r="Q64" s="14"/>
      <c r="R64" s="14"/>
      <c r="S64" s="14"/>
      <c r="T64" s="15"/>
      <c r="U64" s="15"/>
      <c r="V64" s="65">
        <f t="shared" si="100"/>
        <v>0</v>
      </c>
      <c r="W64" s="14"/>
      <c r="X64" s="14"/>
      <c r="Y64" s="14"/>
      <c r="Z64" s="15"/>
      <c r="AA64" s="15"/>
      <c r="AB64" s="65">
        <f t="shared" si="101"/>
        <v>0</v>
      </c>
      <c r="AC64" s="14"/>
      <c r="AD64" s="14"/>
      <c r="AE64" s="14"/>
      <c r="AF64" s="15"/>
      <c r="AG64" s="15"/>
      <c r="AH64" s="65">
        <f t="shared" si="102"/>
        <v>0</v>
      </c>
      <c r="AI64" s="68">
        <f t="shared" si="103"/>
        <v>0</v>
      </c>
      <c r="AJ64" s="68">
        <f t="shared" si="104"/>
        <v>0</v>
      </c>
      <c r="AK64" s="68">
        <f t="shared" si="105"/>
        <v>0</v>
      </c>
      <c r="AL64" s="69">
        <f t="shared" si="106"/>
        <v>0</v>
      </c>
      <c r="AM64" s="69">
        <f t="shared" si="107"/>
        <v>0</v>
      </c>
      <c r="AN64" s="68">
        <f t="shared" si="108"/>
        <v>0</v>
      </c>
    </row>
    <row r="65" spans="1:40" ht="146.25" customHeight="1">
      <c r="A65" s="163"/>
      <c r="B65" s="159"/>
      <c r="C65" s="159"/>
      <c r="D65" s="159"/>
      <c r="E65" s="159"/>
      <c r="F65" s="23" t="s">
        <v>140</v>
      </c>
      <c r="G65" s="18">
        <f>'[1]на 01.10'!$B$18</f>
        <v>188927</v>
      </c>
      <c r="H65" s="26"/>
      <c r="I65" s="29"/>
      <c r="J65" s="29"/>
      <c r="K65" s="14"/>
      <c r="L65" s="14"/>
      <c r="M65" s="14"/>
      <c r="N65" s="15"/>
      <c r="O65" s="15"/>
      <c r="P65" s="65">
        <f t="shared" si="6"/>
        <v>0</v>
      </c>
      <c r="Q65" s="14"/>
      <c r="R65" s="14"/>
      <c r="S65" s="14"/>
      <c r="T65" s="15"/>
      <c r="U65" s="15"/>
      <c r="V65" s="65">
        <f t="shared" si="100"/>
        <v>0</v>
      </c>
      <c r="W65" s="14"/>
      <c r="X65" s="14"/>
      <c r="Y65" s="14"/>
      <c r="Z65" s="15"/>
      <c r="AA65" s="15"/>
      <c r="AB65" s="65">
        <f t="shared" si="101"/>
        <v>0</v>
      </c>
      <c r="AC65" s="14"/>
      <c r="AD65" s="14"/>
      <c r="AE65" s="14"/>
      <c r="AF65" s="15"/>
      <c r="AG65" s="15"/>
      <c r="AH65" s="65">
        <f t="shared" si="102"/>
        <v>0</v>
      </c>
      <c r="AI65" s="68">
        <f t="shared" si="103"/>
        <v>0</v>
      </c>
      <c r="AJ65" s="68">
        <f t="shared" si="104"/>
        <v>0</v>
      </c>
      <c r="AK65" s="68">
        <f t="shared" si="105"/>
        <v>0</v>
      </c>
      <c r="AL65" s="69">
        <f t="shared" si="106"/>
        <v>0</v>
      </c>
      <c r="AM65" s="69">
        <f t="shared" si="107"/>
        <v>0</v>
      </c>
      <c r="AN65" s="68">
        <f t="shared" si="108"/>
        <v>0</v>
      </c>
    </row>
    <row r="66" spans="1:40" ht="52.5" customHeight="1">
      <c r="A66" s="163"/>
      <c r="B66" s="159"/>
      <c r="C66" s="159" t="s">
        <v>141</v>
      </c>
      <c r="D66" s="159" t="s">
        <v>142</v>
      </c>
      <c r="E66" s="159" t="s">
        <v>17</v>
      </c>
      <c r="F66" s="23" t="s">
        <v>125</v>
      </c>
      <c r="G66" s="18">
        <f>'[1]на 01.10'!$B$18</f>
        <v>188927</v>
      </c>
      <c r="H66" s="26"/>
      <c r="I66" s="29"/>
      <c r="J66" s="29"/>
      <c r="K66" s="14"/>
      <c r="L66" s="14"/>
      <c r="M66" s="14"/>
      <c r="N66" s="15"/>
      <c r="O66" s="15"/>
      <c r="P66" s="65">
        <f t="shared" si="6"/>
        <v>0</v>
      </c>
      <c r="Q66" s="14"/>
      <c r="R66" s="14"/>
      <c r="S66" s="14"/>
      <c r="T66" s="15"/>
      <c r="U66" s="15"/>
      <c r="V66" s="65">
        <f t="shared" si="100"/>
        <v>0</v>
      </c>
      <c r="W66" s="14"/>
      <c r="X66" s="14"/>
      <c r="Y66" s="14"/>
      <c r="Z66" s="15"/>
      <c r="AA66" s="15"/>
      <c r="AB66" s="65">
        <f t="shared" si="101"/>
        <v>0</v>
      </c>
      <c r="AC66" s="14"/>
      <c r="AD66" s="14"/>
      <c r="AE66" s="14"/>
      <c r="AF66" s="15"/>
      <c r="AG66" s="15"/>
      <c r="AH66" s="65">
        <f t="shared" si="102"/>
        <v>0</v>
      </c>
      <c r="AI66" s="68">
        <f t="shared" si="103"/>
        <v>0</v>
      </c>
      <c r="AJ66" s="68">
        <f t="shared" si="104"/>
        <v>0</v>
      </c>
      <c r="AK66" s="68">
        <f t="shared" si="105"/>
        <v>0</v>
      </c>
      <c r="AL66" s="69">
        <f t="shared" si="106"/>
        <v>0</v>
      </c>
      <c r="AM66" s="69">
        <f t="shared" si="107"/>
        <v>0</v>
      </c>
      <c r="AN66" s="68">
        <f t="shared" si="108"/>
        <v>0</v>
      </c>
    </row>
    <row r="67" spans="1:40" ht="102" customHeight="1">
      <c r="A67" s="163"/>
      <c r="B67" s="159"/>
      <c r="C67" s="159"/>
      <c r="D67" s="159"/>
      <c r="E67" s="159"/>
      <c r="F67" s="23" t="s">
        <v>140</v>
      </c>
      <c r="G67" s="18">
        <f>'[1]на 01.10'!$B$18</f>
        <v>188927</v>
      </c>
      <c r="H67" s="26"/>
      <c r="I67" s="29"/>
      <c r="J67" s="29"/>
      <c r="K67" s="14"/>
      <c r="L67" s="14"/>
      <c r="M67" s="14"/>
      <c r="N67" s="15"/>
      <c r="O67" s="15"/>
      <c r="P67" s="65">
        <f t="shared" si="6"/>
        <v>0</v>
      </c>
      <c r="Q67" s="14"/>
      <c r="R67" s="14"/>
      <c r="S67" s="14"/>
      <c r="T67" s="15"/>
      <c r="U67" s="15"/>
      <c r="V67" s="65">
        <f t="shared" si="100"/>
        <v>0</v>
      </c>
      <c r="W67" s="14"/>
      <c r="X67" s="14"/>
      <c r="Y67" s="14"/>
      <c r="Z67" s="15"/>
      <c r="AA67" s="15"/>
      <c r="AB67" s="65">
        <f t="shared" si="101"/>
        <v>0</v>
      </c>
      <c r="AC67" s="14"/>
      <c r="AD67" s="14"/>
      <c r="AE67" s="14"/>
      <c r="AF67" s="15"/>
      <c r="AG67" s="15"/>
      <c r="AH67" s="65">
        <f t="shared" si="102"/>
        <v>0</v>
      </c>
      <c r="AI67" s="68">
        <f t="shared" si="103"/>
        <v>0</v>
      </c>
      <c r="AJ67" s="68">
        <f t="shared" si="104"/>
        <v>0</v>
      </c>
      <c r="AK67" s="68">
        <f t="shared" si="105"/>
        <v>0</v>
      </c>
      <c r="AL67" s="69">
        <f t="shared" si="106"/>
        <v>0</v>
      </c>
      <c r="AM67" s="69">
        <f t="shared" si="107"/>
        <v>0</v>
      </c>
      <c r="AN67" s="68">
        <f t="shared" si="108"/>
        <v>0</v>
      </c>
    </row>
    <row r="68" spans="1:40" ht="60.75" customHeight="1">
      <c r="A68" s="163"/>
      <c r="B68" s="159" t="s">
        <v>143</v>
      </c>
      <c r="C68" s="159" t="s">
        <v>144</v>
      </c>
      <c r="D68" s="159" t="s">
        <v>145</v>
      </c>
      <c r="E68" s="159" t="s">
        <v>17</v>
      </c>
      <c r="F68" s="23" t="s">
        <v>123</v>
      </c>
      <c r="G68" s="18">
        <f>'[1]на 01.10'!$B$18</f>
        <v>188927</v>
      </c>
      <c r="H68" s="26"/>
      <c r="I68" s="29"/>
      <c r="J68" s="29"/>
      <c r="K68" s="14"/>
      <c r="L68" s="14"/>
      <c r="M68" s="14"/>
      <c r="N68" s="15"/>
      <c r="O68" s="15"/>
      <c r="P68" s="65">
        <f t="shared" si="6"/>
        <v>0</v>
      </c>
      <c r="Q68" s="14"/>
      <c r="R68" s="14"/>
      <c r="S68" s="14"/>
      <c r="T68" s="15"/>
      <c r="U68" s="15"/>
      <c r="V68" s="65">
        <f t="shared" si="100"/>
        <v>0</v>
      </c>
      <c r="W68" s="14"/>
      <c r="X68" s="14"/>
      <c r="Y68" s="14"/>
      <c r="Z68" s="15"/>
      <c r="AA68" s="15"/>
      <c r="AB68" s="65">
        <f t="shared" si="101"/>
        <v>0</v>
      </c>
      <c r="AC68" s="14"/>
      <c r="AD68" s="14"/>
      <c r="AE68" s="14"/>
      <c r="AF68" s="15"/>
      <c r="AG68" s="15"/>
      <c r="AH68" s="65">
        <f t="shared" si="102"/>
        <v>0</v>
      </c>
      <c r="AI68" s="68">
        <f t="shared" si="103"/>
        <v>0</v>
      </c>
      <c r="AJ68" s="68">
        <f t="shared" si="104"/>
        <v>0</v>
      </c>
      <c r="AK68" s="68">
        <f t="shared" si="105"/>
        <v>0</v>
      </c>
      <c r="AL68" s="69">
        <f t="shared" si="106"/>
        <v>0</v>
      </c>
      <c r="AM68" s="69">
        <f t="shared" si="107"/>
        <v>0</v>
      </c>
      <c r="AN68" s="68">
        <f t="shared" si="108"/>
        <v>0</v>
      </c>
    </row>
    <row r="69" spans="1:40" ht="33.75" customHeight="1">
      <c r="A69" s="163"/>
      <c r="B69" s="159"/>
      <c r="C69" s="159"/>
      <c r="D69" s="159"/>
      <c r="E69" s="159"/>
      <c r="F69" s="23" t="s">
        <v>125</v>
      </c>
      <c r="G69" s="18">
        <f>'[1]на 01.10'!$B$18</f>
        <v>188927</v>
      </c>
      <c r="H69" s="26"/>
      <c r="I69" s="29"/>
      <c r="J69" s="29"/>
      <c r="K69" s="14"/>
      <c r="L69" s="14"/>
      <c r="M69" s="14"/>
      <c r="N69" s="15"/>
      <c r="O69" s="15"/>
      <c r="P69" s="65">
        <f t="shared" si="6"/>
        <v>0</v>
      </c>
      <c r="Q69" s="14"/>
      <c r="R69" s="14"/>
      <c r="S69" s="14"/>
      <c r="T69" s="15"/>
      <c r="U69" s="15"/>
      <c r="V69" s="65">
        <f t="shared" si="100"/>
        <v>0</v>
      </c>
      <c r="W69" s="14"/>
      <c r="X69" s="14"/>
      <c r="Y69" s="14"/>
      <c r="Z69" s="15"/>
      <c r="AA69" s="15"/>
      <c r="AB69" s="65">
        <f t="shared" si="101"/>
        <v>0</v>
      </c>
      <c r="AC69" s="14"/>
      <c r="AD69" s="14"/>
      <c r="AE69" s="14"/>
      <c r="AF69" s="15"/>
      <c r="AG69" s="15"/>
      <c r="AH69" s="65">
        <f t="shared" si="102"/>
        <v>0</v>
      </c>
      <c r="AI69" s="68">
        <f t="shared" si="103"/>
        <v>0</v>
      </c>
      <c r="AJ69" s="68">
        <f t="shared" si="104"/>
        <v>0</v>
      </c>
      <c r="AK69" s="68">
        <f t="shared" si="105"/>
        <v>0</v>
      </c>
      <c r="AL69" s="69">
        <f t="shared" si="106"/>
        <v>0</v>
      </c>
      <c r="AM69" s="69">
        <f t="shared" si="107"/>
        <v>0</v>
      </c>
      <c r="AN69" s="68">
        <f t="shared" si="108"/>
        <v>0</v>
      </c>
    </row>
    <row r="70" spans="1:40" ht="112.5" customHeight="1">
      <c r="A70" s="163"/>
      <c r="B70" s="159"/>
      <c r="C70" s="23" t="s">
        <v>146</v>
      </c>
      <c r="D70" s="23" t="s">
        <v>147</v>
      </c>
      <c r="E70" s="23" t="s">
        <v>17</v>
      </c>
      <c r="F70" s="23" t="s">
        <v>123</v>
      </c>
      <c r="G70" s="18">
        <f>'[1]на 01.10'!$B$18</f>
        <v>188927</v>
      </c>
      <c r="H70" s="26"/>
      <c r="I70" s="29"/>
      <c r="J70" s="29"/>
      <c r="K70" s="14"/>
      <c r="L70" s="14"/>
      <c r="M70" s="14"/>
      <c r="N70" s="15"/>
      <c r="O70" s="15"/>
      <c r="P70" s="65">
        <f t="shared" si="6"/>
        <v>0</v>
      </c>
      <c r="Q70" s="14"/>
      <c r="R70" s="14"/>
      <c r="S70" s="14"/>
      <c r="T70" s="15"/>
      <c r="U70" s="15"/>
      <c r="V70" s="65">
        <f t="shared" si="100"/>
        <v>0</v>
      </c>
      <c r="W70" s="14"/>
      <c r="X70" s="14"/>
      <c r="Y70" s="14"/>
      <c r="Z70" s="15"/>
      <c r="AA70" s="15"/>
      <c r="AB70" s="65">
        <f t="shared" si="101"/>
        <v>0</v>
      </c>
      <c r="AC70" s="14"/>
      <c r="AD70" s="14"/>
      <c r="AE70" s="14"/>
      <c r="AF70" s="15"/>
      <c r="AG70" s="15"/>
      <c r="AH70" s="65">
        <f t="shared" si="102"/>
        <v>0</v>
      </c>
      <c r="AI70" s="68">
        <f t="shared" si="103"/>
        <v>0</v>
      </c>
      <c r="AJ70" s="68">
        <f t="shared" si="104"/>
        <v>0</v>
      </c>
      <c r="AK70" s="68">
        <f t="shared" si="105"/>
        <v>0</v>
      </c>
      <c r="AL70" s="69">
        <f t="shared" si="106"/>
        <v>0</v>
      </c>
      <c r="AM70" s="69">
        <f t="shared" si="107"/>
        <v>0</v>
      </c>
      <c r="AN70" s="68">
        <f t="shared" si="108"/>
        <v>0</v>
      </c>
    </row>
    <row r="71" spans="1:40" ht="93.75" customHeight="1">
      <c r="A71" s="163"/>
      <c r="B71" s="23"/>
      <c r="C71" s="161" t="s">
        <v>148</v>
      </c>
      <c r="D71" s="161" t="s">
        <v>149</v>
      </c>
      <c r="E71" s="161" t="s">
        <v>17</v>
      </c>
      <c r="F71" s="23" t="s">
        <v>150</v>
      </c>
      <c r="G71" s="18">
        <f>'[1]на 01.10'!$B$18</f>
        <v>188927</v>
      </c>
      <c r="H71" s="26"/>
      <c r="I71" s="29"/>
      <c r="J71" s="29"/>
      <c r="K71" s="14"/>
      <c r="L71" s="14"/>
      <c r="M71" s="14"/>
      <c r="N71" s="15"/>
      <c r="O71" s="15"/>
      <c r="P71" s="65">
        <f t="shared" si="6"/>
        <v>0</v>
      </c>
      <c r="Q71" s="14"/>
      <c r="R71" s="14"/>
      <c r="S71" s="14"/>
      <c r="T71" s="15"/>
      <c r="U71" s="15"/>
      <c r="V71" s="65">
        <f t="shared" si="100"/>
        <v>0</v>
      </c>
      <c r="W71" s="14"/>
      <c r="X71" s="14"/>
      <c r="Y71" s="14"/>
      <c r="Z71" s="15"/>
      <c r="AA71" s="15"/>
      <c r="AB71" s="65">
        <f t="shared" si="101"/>
        <v>0</v>
      </c>
      <c r="AC71" s="14"/>
      <c r="AD71" s="14"/>
      <c r="AE71" s="14"/>
      <c r="AF71" s="15"/>
      <c r="AG71" s="15"/>
      <c r="AH71" s="65">
        <f t="shared" si="102"/>
        <v>0</v>
      </c>
      <c r="AI71" s="68">
        <f t="shared" si="103"/>
        <v>0</v>
      </c>
      <c r="AJ71" s="68">
        <f t="shared" si="104"/>
        <v>0</v>
      </c>
      <c r="AK71" s="68">
        <f t="shared" si="105"/>
        <v>0</v>
      </c>
      <c r="AL71" s="69">
        <f t="shared" si="106"/>
        <v>0</v>
      </c>
      <c r="AM71" s="69">
        <f t="shared" si="107"/>
        <v>0</v>
      </c>
      <c r="AN71" s="68">
        <f t="shared" si="108"/>
        <v>0</v>
      </c>
    </row>
    <row r="72" spans="1:40" ht="80.25" customHeight="1">
      <c r="A72" s="163"/>
      <c r="B72" s="23"/>
      <c r="C72" s="172"/>
      <c r="D72" s="172"/>
      <c r="E72" s="172"/>
      <c r="F72" s="23" t="s">
        <v>123</v>
      </c>
      <c r="G72" s="18">
        <f>'[1]на 01.10'!$B$18</f>
        <v>188927</v>
      </c>
      <c r="H72" s="26"/>
      <c r="I72" s="29"/>
      <c r="J72" s="29"/>
      <c r="K72" s="14"/>
      <c r="L72" s="14"/>
      <c r="M72" s="14"/>
      <c r="N72" s="15"/>
      <c r="O72" s="15"/>
      <c r="P72" s="65">
        <f t="shared" si="6"/>
        <v>0</v>
      </c>
      <c r="Q72" s="14"/>
      <c r="R72" s="14"/>
      <c r="S72" s="14"/>
      <c r="T72" s="15"/>
      <c r="U72" s="15"/>
      <c r="V72" s="65">
        <f t="shared" si="100"/>
        <v>0</v>
      </c>
      <c r="W72" s="14"/>
      <c r="X72" s="14"/>
      <c r="Y72" s="14"/>
      <c r="Z72" s="15"/>
      <c r="AA72" s="15"/>
      <c r="AB72" s="65">
        <f t="shared" si="101"/>
        <v>0</v>
      </c>
      <c r="AC72" s="14"/>
      <c r="AD72" s="14"/>
      <c r="AE72" s="14"/>
      <c r="AF72" s="15"/>
      <c r="AG72" s="15"/>
      <c r="AH72" s="65">
        <f t="shared" si="102"/>
        <v>0</v>
      </c>
      <c r="AI72" s="68">
        <f t="shared" si="103"/>
        <v>0</v>
      </c>
      <c r="AJ72" s="68">
        <f t="shared" si="104"/>
        <v>0</v>
      </c>
      <c r="AK72" s="68">
        <f t="shared" si="105"/>
        <v>0</v>
      </c>
      <c r="AL72" s="69">
        <f t="shared" si="106"/>
        <v>0</v>
      </c>
      <c r="AM72" s="69">
        <f t="shared" si="107"/>
        <v>0</v>
      </c>
      <c r="AN72" s="68">
        <f t="shared" si="108"/>
        <v>0</v>
      </c>
    </row>
    <row r="73" spans="1:40" ht="106.5" customHeight="1">
      <c r="A73" s="163"/>
      <c r="B73" s="23"/>
      <c r="C73" s="23" t="s">
        <v>151</v>
      </c>
      <c r="D73" s="23" t="s">
        <v>152</v>
      </c>
      <c r="E73" s="23" t="s">
        <v>17</v>
      </c>
      <c r="F73" s="23" t="s">
        <v>123</v>
      </c>
      <c r="G73" s="18">
        <f>'[1]на 01.10'!$B$18</f>
        <v>188927</v>
      </c>
      <c r="H73" s="26"/>
      <c r="I73" s="29"/>
      <c r="J73" s="29"/>
      <c r="K73" s="14"/>
      <c r="L73" s="14"/>
      <c r="M73" s="14"/>
      <c r="N73" s="15"/>
      <c r="O73" s="15"/>
      <c r="P73" s="65">
        <f t="shared" ref="P73:P84" si="109">G73*M73</f>
        <v>0</v>
      </c>
      <c r="Q73" s="14"/>
      <c r="R73" s="14"/>
      <c r="S73" s="14"/>
      <c r="T73" s="15"/>
      <c r="U73" s="15"/>
      <c r="V73" s="65">
        <f t="shared" si="100"/>
        <v>0</v>
      </c>
      <c r="W73" s="14"/>
      <c r="X73" s="14"/>
      <c r="Y73" s="14"/>
      <c r="Z73" s="15"/>
      <c r="AA73" s="15"/>
      <c r="AB73" s="65">
        <f t="shared" si="101"/>
        <v>0</v>
      </c>
      <c r="AC73" s="14"/>
      <c r="AD73" s="14"/>
      <c r="AE73" s="14"/>
      <c r="AF73" s="15"/>
      <c r="AG73" s="15"/>
      <c r="AH73" s="65">
        <f t="shared" si="102"/>
        <v>0</v>
      </c>
      <c r="AI73" s="68">
        <f t="shared" si="103"/>
        <v>0</v>
      </c>
      <c r="AJ73" s="68">
        <f t="shared" si="104"/>
        <v>0</v>
      </c>
      <c r="AK73" s="68">
        <f t="shared" si="105"/>
        <v>0</v>
      </c>
      <c r="AL73" s="69">
        <f t="shared" si="106"/>
        <v>0</v>
      </c>
      <c r="AM73" s="69">
        <f t="shared" si="107"/>
        <v>0</v>
      </c>
      <c r="AN73" s="68">
        <f t="shared" si="108"/>
        <v>0</v>
      </c>
    </row>
    <row r="74" spans="1:40" ht="209.25" customHeight="1">
      <c r="A74" s="163"/>
      <c r="B74" s="23" t="s">
        <v>153</v>
      </c>
      <c r="C74" s="23" t="s">
        <v>154</v>
      </c>
      <c r="D74" s="23" t="s">
        <v>155</v>
      </c>
      <c r="E74" s="23" t="s">
        <v>17</v>
      </c>
      <c r="F74" s="23" t="s">
        <v>156</v>
      </c>
      <c r="G74" s="18">
        <f>'[1]на 01.10'!$B$18</f>
        <v>188927</v>
      </c>
      <c r="H74" s="26"/>
      <c r="I74" s="29"/>
      <c r="J74" s="29"/>
      <c r="K74" s="14"/>
      <c r="L74" s="14"/>
      <c r="M74" s="14"/>
      <c r="N74" s="15"/>
      <c r="O74" s="15"/>
      <c r="P74" s="65">
        <f t="shared" si="109"/>
        <v>0</v>
      </c>
      <c r="Q74" s="14"/>
      <c r="R74" s="14"/>
      <c r="S74" s="14"/>
      <c r="T74" s="15"/>
      <c r="U74" s="15"/>
      <c r="V74" s="65">
        <f t="shared" si="100"/>
        <v>0</v>
      </c>
      <c r="W74" s="14"/>
      <c r="X74" s="14"/>
      <c r="Y74" s="14"/>
      <c r="Z74" s="15"/>
      <c r="AA74" s="15"/>
      <c r="AB74" s="65">
        <f t="shared" si="101"/>
        <v>0</v>
      </c>
      <c r="AC74" s="14"/>
      <c r="AD74" s="14"/>
      <c r="AE74" s="14"/>
      <c r="AF74" s="15"/>
      <c r="AG74" s="15"/>
      <c r="AH74" s="65">
        <f t="shared" si="102"/>
        <v>0</v>
      </c>
      <c r="AI74" s="68">
        <f t="shared" si="103"/>
        <v>0</v>
      </c>
      <c r="AJ74" s="68">
        <f t="shared" si="104"/>
        <v>0</v>
      </c>
      <c r="AK74" s="68">
        <f t="shared" si="105"/>
        <v>0</v>
      </c>
      <c r="AL74" s="69">
        <f t="shared" si="106"/>
        <v>0</v>
      </c>
      <c r="AM74" s="69">
        <f t="shared" si="107"/>
        <v>0</v>
      </c>
      <c r="AN74" s="68">
        <f t="shared" si="108"/>
        <v>0</v>
      </c>
    </row>
    <row r="75" spans="1:40" ht="48" customHeight="1">
      <c r="A75" s="163"/>
      <c r="B75" s="23" t="s">
        <v>157</v>
      </c>
      <c r="C75" s="23" t="s">
        <v>159</v>
      </c>
      <c r="D75" s="23" t="s">
        <v>160</v>
      </c>
      <c r="E75" s="23" t="s">
        <v>17</v>
      </c>
      <c r="F75" s="23" t="s">
        <v>161</v>
      </c>
      <c r="G75" s="18">
        <f>'[1]на 01.10'!$B$18</f>
        <v>188927</v>
      </c>
      <c r="H75" s="26"/>
      <c r="I75" s="29"/>
      <c r="J75" s="29"/>
      <c r="K75" s="14"/>
      <c r="L75" s="14"/>
      <c r="M75" s="14"/>
      <c r="N75" s="15"/>
      <c r="O75" s="15"/>
      <c r="P75" s="65">
        <f t="shared" si="109"/>
        <v>0</v>
      </c>
      <c r="Q75" s="14"/>
      <c r="R75" s="14"/>
      <c r="S75" s="14"/>
      <c r="T75" s="15"/>
      <c r="U75" s="15"/>
      <c r="V75" s="65">
        <f t="shared" si="100"/>
        <v>0</v>
      </c>
      <c r="W75" s="14"/>
      <c r="X75" s="14"/>
      <c r="Y75" s="14"/>
      <c r="Z75" s="15"/>
      <c r="AA75" s="15"/>
      <c r="AB75" s="65">
        <f t="shared" si="101"/>
        <v>0</v>
      </c>
      <c r="AC75" s="14"/>
      <c r="AD75" s="14"/>
      <c r="AE75" s="14"/>
      <c r="AF75" s="15"/>
      <c r="AG75" s="15"/>
      <c r="AH75" s="65">
        <f t="shared" si="102"/>
        <v>0</v>
      </c>
      <c r="AI75" s="68">
        <f t="shared" si="103"/>
        <v>0</v>
      </c>
      <c r="AJ75" s="68">
        <f t="shared" si="104"/>
        <v>0</v>
      </c>
      <c r="AK75" s="68">
        <f t="shared" si="105"/>
        <v>0</v>
      </c>
      <c r="AL75" s="69">
        <f t="shared" si="106"/>
        <v>0</v>
      </c>
      <c r="AM75" s="69">
        <f t="shared" si="107"/>
        <v>0</v>
      </c>
      <c r="AN75" s="68">
        <f t="shared" si="108"/>
        <v>0</v>
      </c>
    </row>
    <row r="76" spans="1:40" ht="56.25" customHeight="1">
      <c r="A76" s="163"/>
      <c r="B76" s="161" t="s">
        <v>158</v>
      </c>
      <c r="C76" s="159" t="s">
        <v>162</v>
      </c>
      <c r="D76" s="159" t="s">
        <v>163</v>
      </c>
      <c r="E76" s="159" t="s">
        <v>17</v>
      </c>
      <c r="F76" s="23" t="s">
        <v>164</v>
      </c>
      <c r="G76" s="18">
        <f>'[1]на 01.10'!$B$18</f>
        <v>188927</v>
      </c>
      <c r="H76" s="26">
        <v>1219</v>
      </c>
      <c r="I76" s="29">
        <v>12</v>
      </c>
      <c r="J76" s="29">
        <v>22</v>
      </c>
      <c r="K76" s="14">
        <v>5</v>
      </c>
      <c r="L76" s="14">
        <v>2</v>
      </c>
      <c r="M76" s="14">
        <v>3</v>
      </c>
      <c r="N76" s="15">
        <v>3</v>
      </c>
      <c r="O76" s="15">
        <f>N76*G76</f>
        <v>566781</v>
      </c>
      <c r="P76" s="65">
        <f t="shared" si="109"/>
        <v>566781</v>
      </c>
      <c r="Q76" s="14"/>
      <c r="R76" s="14"/>
      <c r="S76" s="14"/>
      <c r="T76" s="15"/>
      <c r="U76" s="15"/>
      <c r="V76" s="65">
        <f t="shared" si="100"/>
        <v>0</v>
      </c>
      <c r="W76" s="14"/>
      <c r="X76" s="14"/>
      <c r="Y76" s="14"/>
      <c r="Z76" s="15"/>
      <c r="AA76" s="15"/>
      <c r="AB76" s="65">
        <f t="shared" si="101"/>
        <v>0</v>
      </c>
      <c r="AC76" s="14"/>
      <c r="AD76" s="14"/>
      <c r="AE76" s="14"/>
      <c r="AF76" s="15"/>
      <c r="AG76" s="15"/>
      <c r="AH76" s="65">
        <f t="shared" si="102"/>
        <v>0</v>
      </c>
      <c r="AI76" s="68">
        <f t="shared" si="103"/>
        <v>5</v>
      </c>
      <c r="AJ76" s="68">
        <f t="shared" si="104"/>
        <v>2</v>
      </c>
      <c r="AK76" s="68">
        <f t="shared" si="105"/>
        <v>3</v>
      </c>
      <c r="AL76" s="69">
        <f t="shared" si="106"/>
        <v>3</v>
      </c>
      <c r="AM76" s="69">
        <f t="shared" si="107"/>
        <v>566781</v>
      </c>
      <c r="AN76" s="68">
        <f t="shared" si="108"/>
        <v>566781</v>
      </c>
    </row>
    <row r="77" spans="1:40" ht="72.75" customHeight="1">
      <c r="A77" s="163"/>
      <c r="B77" s="172"/>
      <c r="C77" s="159"/>
      <c r="D77" s="159"/>
      <c r="E77" s="159"/>
      <c r="F77" s="23" t="s">
        <v>165</v>
      </c>
      <c r="G77" s="18">
        <f>'[1]на 01.10'!$B$18</f>
        <v>188927</v>
      </c>
      <c r="H77" s="26"/>
      <c r="I77" s="29"/>
      <c r="J77" s="29"/>
      <c r="K77" s="14"/>
      <c r="L77" s="14"/>
      <c r="M77" s="14"/>
      <c r="N77" s="15"/>
      <c r="O77" s="15"/>
      <c r="P77" s="65">
        <f t="shared" si="109"/>
        <v>0</v>
      </c>
      <c r="Q77" s="14"/>
      <c r="R77" s="14"/>
      <c r="S77" s="14"/>
      <c r="T77" s="15"/>
      <c r="U77" s="15"/>
      <c r="V77" s="65">
        <f t="shared" si="100"/>
        <v>0</v>
      </c>
      <c r="W77" s="14"/>
      <c r="X77" s="14"/>
      <c r="Y77" s="14"/>
      <c r="Z77" s="15"/>
      <c r="AA77" s="15"/>
      <c r="AB77" s="65">
        <f t="shared" si="101"/>
        <v>0</v>
      </c>
      <c r="AC77" s="14"/>
      <c r="AD77" s="14"/>
      <c r="AE77" s="14"/>
      <c r="AF77" s="15"/>
      <c r="AG77" s="15"/>
      <c r="AH77" s="65">
        <f t="shared" si="102"/>
        <v>0</v>
      </c>
      <c r="AI77" s="68">
        <f t="shared" si="103"/>
        <v>0</v>
      </c>
      <c r="AJ77" s="68">
        <f t="shared" si="104"/>
        <v>0</v>
      </c>
      <c r="AK77" s="68">
        <f t="shared" si="105"/>
        <v>0</v>
      </c>
      <c r="AL77" s="69">
        <f t="shared" si="106"/>
        <v>0</v>
      </c>
      <c r="AM77" s="69">
        <f t="shared" si="107"/>
        <v>0</v>
      </c>
      <c r="AN77" s="68">
        <f t="shared" si="108"/>
        <v>0</v>
      </c>
    </row>
    <row r="78" spans="1:40" ht="140.25" customHeight="1">
      <c r="A78" s="163"/>
      <c r="B78" s="23" t="s">
        <v>166</v>
      </c>
      <c r="C78" s="23" t="s">
        <v>167</v>
      </c>
      <c r="D78" s="23" t="s">
        <v>168</v>
      </c>
      <c r="E78" s="23" t="s">
        <v>17</v>
      </c>
      <c r="F78" s="23" t="s">
        <v>169</v>
      </c>
      <c r="G78" s="18">
        <f>'[1]на 01.10'!$B$18</f>
        <v>188927</v>
      </c>
      <c r="H78" s="26">
        <v>225</v>
      </c>
      <c r="I78" s="29">
        <v>12</v>
      </c>
      <c r="J78" s="29">
        <v>23</v>
      </c>
      <c r="K78" s="14">
        <v>40</v>
      </c>
      <c r="L78" s="14">
        <v>19</v>
      </c>
      <c r="M78" s="14">
        <v>10</v>
      </c>
      <c r="N78" s="15">
        <v>10</v>
      </c>
      <c r="O78" s="15">
        <f t="shared" ref="O78:O79" si="110">N78*G78</f>
        <v>1889270</v>
      </c>
      <c r="P78" s="65">
        <f t="shared" si="109"/>
        <v>1889270</v>
      </c>
      <c r="Q78" s="14"/>
      <c r="R78" s="14"/>
      <c r="S78" s="14"/>
      <c r="T78" s="15"/>
      <c r="U78" s="15"/>
      <c r="V78" s="65">
        <f t="shared" si="100"/>
        <v>0</v>
      </c>
      <c r="W78" s="14"/>
      <c r="X78" s="14"/>
      <c r="Y78" s="14"/>
      <c r="Z78" s="15"/>
      <c r="AA78" s="15"/>
      <c r="AB78" s="65">
        <f t="shared" si="101"/>
        <v>0</v>
      </c>
      <c r="AC78" s="14"/>
      <c r="AD78" s="14"/>
      <c r="AE78" s="14"/>
      <c r="AF78" s="15"/>
      <c r="AG78" s="15"/>
      <c r="AH78" s="65">
        <f t="shared" si="102"/>
        <v>0</v>
      </c>
      <c r="AI78" s="68">
        <f t="shared" si="103"/>
        <v>40</v>
      </c>
      <c r="AJ78" s="68">
        <f t="shared" si="104"/>
        <v>19</v>
      </c>
      <c r="AK78" s="68">
        <f t="shared" si="105"/>
        <v>10</v>
      </c>
      <c r="AL78" s="69">
        <f t="shared" si="106"/>
        <v>10</v>
      </c>
      <c r="AM78" s="69">
        <f t="shared" si="107"/>
        <v>1889270</v>
      </c>
      <c r="AN78" s="68">
        <f t="shared" si="108"/>
        <v>1889270</v>
      </c>
    </row>
    <row r="79" spans="1:40" ht="105.75" customHeight="1">
      <c r="A79" s="163"/>
      <c r="B79" s="23" t="s">
        <v>170</v>
      </c>
      <c r="C79" s="23" t="s">
        <v>171</v>
      </c>
      <c r="D79" s="23" t="s">
        <v>172</v>
      </c>
      <c r="E79" s="23" t="s">
        <v>17</v>
      </c>
      <c r="F79" s="23" t="s">
        <v>955</v>
      </c>
      <c r="G79" s="18">
        <f>'[1]на 01.10'!$B$18</f>
        <v>188927</v>
      </c>
      <c r="H79" s="26">
        <v>224</v>
      </c>
      <c r="I79" s="29">
        <v>12</v>
      </c>
      <c r="J79" s="29">
        <v>24</v>
      </c>
      <c r="K79" s="14">
        <v>5</v>
      </c>
      <c r="L79" s="14">
        <v>4</v>
      </c>
      <c r="M79" s="14">
        <v>5</v>
      </c>
      <c r="N79" s="15">
        <v>5</v>
      </c>
      <c r="O79" s="15">
        <f t="shared" si="110"/>
        <v>944635</v>
      </c>
      <c r="P79" s="65">
        <f t="shared" si="109"/>
        <v>944635</v>
      </c>
      <c r="Q79" s="14">
        <v>1</v>
      </c>
      <c r="R79" s="14"/>
      <c r="S79" s="14">
        <v>1</v>
      </c>
      <c r="T79" s="15">
        <v>1</v>
      </c>
      <c r="U79" s="15">
        <f>T79*G79</f>
        <v>188927</v>
      </c>
      <c r="V79" s="65">
        <f t="shared" si="100"/>
        <v>188927</v>
      </c>
      <c r="W79" s="14"/>
      <c r="X79" s="14"/>
      <c r="Y79" s="14"/>
      <c r="Z79" s="15"/>
      <c r="AA79" s="15"/>
      <c r="AB79" s="65">
        <f t="shared" si="101"/>
        <v>0</v>
      </c>
      <c r="AC79" s="14"/>
      <c r="AD79" s="14"/>
      <c r="AE79" s="14"/>
      <c r="AF79" s="15"/>
      <c r="AG79" s="15"/>
      <c r="AH79" s="65">
        <f t="shared" si="102"/>
        <v>0</v>
      </c>
      <c r="AI79" s="68">
        <f t="shared" si="103"/>
        <v>6</v>
      </c>
      <c r="AJ79" s="68">
        <f t="shared" si="104"/>
        <v>4</v>
      </c>
      <c r="AK79" s="68">
        <f t="shared" si="105"/>
        <v>6</v>
      </c>
      <c r="AL79" s="69">
        <f t="shared" si="106"/>
        <v>6</v>
      </c>
      <c r="AM79" s="69">
        <f t="shared" si="107"/>
        <v>1133562</v>
      </c>
      <c r="AN79" s="68">
        <f t="shared" si="108"/>
        <v>1133562</v>
      </c>
    </row>
    <row r="80" spans="1:40" ht="59.25" customHeight="1">
      <c r="A80" s="7" t="s">
        <v>173</v>
      </c>
      <c r="B80" s="23" t="s">
        <v>174</v>
      </c>
      <c r="C80" s="23" t="s">
        <v>175</v>
      </c>
      <c r="D80" s="23" t="s">
        <v>176</v>
      </c>
      <c r="E80" s="23" t="s">
        <v>17</v>
      </c>
      <c r="F80" s="23" t="s">
        <v>177</v>
      </c>
      <c r="G80" s="16">
        <f>'[1]на 01.10'!$B$19</f>
        <v>289032</v>
      </c>
      <c r="H80" s="26"/>
      <c r="I80" s="29"/>
      <c r="J80" s="29"/>
      <c r="K80" s="14"/>
      <c r="L80" s="14"/>
      <c r="M80" s="14"/>
      <c r="N80" s="15"/>
      <c r="O80" s="15"/>
      <c r="P80" s="65">
        <f t="shared" si="109"/>
        <v>0</v>
      </c>
      <c r="Q80" s="14"/>
      <c r="R80" s="14"/>
      <c r="S80" s="14"/>
      <c r="T80" s="15"/>
      <c r="U80" s="15"/>
      <c r="V80" s="65">
        <f t="shared" si="100"/>
        <v>0</v>
      </c>
      <c r="W80" s="14"/>
      <c r="X80" s="14"/>
      <c r="Y80" s="14"/>
      <c r="Z80" s="15"/>
      <c r="AA80" s="15"/>
      <c r="AB80" s="65">
        <f t="shared" si="101"/>
        <v>0</v>
      </c>
      <c r="AC80" s="14"/>
      <c r="AD80" s="14"/>
      <c r="AE80" s="14"/>
      <c r="AF80" s="15"/>
      <c r="AG80" s="15"/>
      <c r="AH80" s="65">
        <f t="shared" si="102"/>
        <v>0</v>
      </c>
      <c r="AI80" s="68">
        <f t="shared" si="103"/>
        <v>0</v>
      </c>
      <c r="AJ80" s="68">
        <f t="shared" si="104"/>
        <v>0</v>
      </c>
      <c r="AK80" s="68">
        <f t="shared" si="105"/>
        <v>0</v>
      </c>
      <c r="AL80" s="69">
        <f t="shared" si="106"/>
        <v>0</v>
      </c>
      <c r="AM80" s="69">
        <f t="shared" si="107"/>
        <v>0</v>
      </c>
      <c r="AN80" s="68">
        <f t="shared" si="108"/>
        <v>0</v>
      </c>
    </row>
    <row r="81" spans="1:40" ht="167.25" customHeight="1">
      <c r="A81" s="7" t="s">
        <v>178</v>
      </c>
      <c r="B81" s="23" t="s">
        <v>179</v>
      </c>
      <c r="C81" s="23" t="s">
        <v>180</v>
      </c>
      <c r="D81" s="23" t="s">
        <v>181</v>
      </c>
      <c r="E81" s="23" t="s">
        <v>17</v>
      </c>
      <c r="F81" s="23" t="s">
        <v>182</v>
      </c>
      <c r="G81" s="16">
        <f>'[1]на 01.10'!$B$20</f>
        <v>185045</v>
      </c>
      <c r="H81" s="26">
        <v>1217</v>
      </c>
      <c r="I81" s="29">
        <v>14</v>
      </c>
      <c r="J81" s="29">
        <v>26</v>
      </c>
      <c r="K81" s="14">
        <v>3</v>
      </c>
      <c r="L81" s="14">
        <v>1</v>
      </c>
      <c r="M81" s="14">
        <v>3</v>
      </c>
      <c r="N81" s="15">
        <v>3</v>
      </c>
      <c r="O81" s="15">
        <f>N81*G81</f>
        <v>555135</v>
      </c>
      <c r="P81" s="65">
        <f t="shared" si="109"/>
        <v>555135</v>
      </c>
      <c r="Q81" s="14"/>
      <c r="R81" s="14"/>
      <c r="S81" s="14"/>
      <c r="T81" s="15"/>
      <c r="U81" s="15"/>
      <c r="V81" s="65">
        <f t="shared" si="100"/>
        <v>0</v>
      </c>
      <c r="W81" s="14"/>
      <c r="X81" s="14"/>
      <c r="Y81" s="14"/>
      <c r="Z81" s="15"/>
      <c r="AA81" s="15"/>
      <c r="AB81" s="65">
        <f t="shared" si="101"/>
        <v>0</v>
      </c>
      <c r="AC81" s="14"/>
      <c r="AD81" s="14"/>
      <c r="AE81" s="14"/>
      <c r="AF81" s="15"/>
      <c r="AG81" s="15"/>
      <c r="AH81" s="65">
        <f t="shared" si="102"/>
        <v>0</v>
      </c>
      <c r="AI81" s="68">
        <f t="shared" si="103"/>
        <v>3</v>
      </c>
      <c r="AJ81" s="68">
        <f t="shared" si="104"/>
        <v>1</v>
      </c>
      <c r="AK81" s="68">
        <f t="shared" si="105"/>
        <v>3</v>
      </c>
      <c r="AL81" s="69">
        <f t="shared" si="106"/>
        <v>3</v>
      </c>
      <c r="AM81" s="69">
        <f t="shared" si="107"/>
        <v>555135</v>
      </c>
      <c r="AN81" s="68">
        <f t="shared" si="108"/>
        <v>555135</v>
      </c>
    </row>
    <row r="82" spans="1:40" ht="156.75" customHeight="1">
      <c r="A82" s="7" t="s">
        <v>183</v>
      </c>
      <c r="B82" s="23" t="s">
        <v>184</v>
      </c>
      <c r="C82" s="23" t="s">
        <v>180</v>
      </c>
      <c r="D82" s="23" t="s">
        <v>181</v>
      </c>
      <c r="E82" s="23" t="s">
        <v>17</v>
      </c>
      <c r="F82" s="23" t="s">
        <v>185</v>
      </c>
      <c r="G82" s="16">
        <f>'[1]на 01.10'!$B$21</f>
        <v>265852</v>
      </c>
      <c r="H82" s="26">
        <v>1217</v>
      </c>
      <c r="I82" s="29">
        <v>15</v>
      </c>
      <c r="J82" s="29">
        <v>27</v>
      </c>
      <c r="K82" s="14"/>
      <c r="L82" s="14"/>
      <c r="M82" s="14"/>
      <c r="N82" s="15"/>
      <c r="O82" s="15"/>
      <c r="P82" s="65">
        <f t="shared" si="109"/>
        <v>0</v>
      </c>
      <c r="Q82" s="14">
        <v>10</v>
      </c>
      <c r="R82" s="14">
        <v>6</v>
      </c>
      <c r="S82" s="14">
        <v>14</v>
      </c>
      <c r="T82" s="15">
        <v>14</v>
      </c>
      <c r="U82" s="15">
        <f>T82*G82</f>
        <v>3721928</v>
      </c>
      <c r="V82" s="65">
        <f t="shared" si="100"/>
        <v>3721928</v>
      </c>
      <c r="W82" s="14"/>
      <c r="X82" s="14"/>
      <c r="Y82" s="14"/>
      <c r="Z82" s="15"/>
      <c r="AA82" s="15"/>
      <c r="AB82" s="65">
        <f t="shared" si="101"/>
        <v>0</v>
      </c>
      <c r="AC82" s="14"/>
      <c r="AD82" s="14"/>
      <c r="AE82" s="14"/>
      <c r="AF82" s="15"/>
      <c r="AG82" s="15"/>
      <c r="AH82" s="65">
        <f t="shared" si="102"/>
        <v>0</v>
      </c>
      <c r="AI82" s="68">
        <f t="shared" si="103"/>
        <v>10</v>
      </c>
      <c r="AJ82" s="68">
        <f t="shared" si="104"/>
        <v>6</v>
      </c>
      <c r="AK82" s="68">
        <f t="shared" si="105"/>
        <v>14</v>
      </c>
      <c r="AL82" s="69">
        <f t="shared" si="106"/>
        <v>14</v>
      </c>
      <c r="AM82" s="69">
        <f t="shared" si="107"/>
        <v>3721928</v>
      </c>
      <c r="AN82" s="68">
        <f t="shared" si="108"/>
        <v>3721928</v>
      </c>
    </row>
    <row r="83" spans="1:40" ht="297" customHeight="1">
      <c r="A83" s="7" t="s">
        <v>186</v>
      </c>
      <c r="B83" s="23" t="s">
        <v>187</v>
      </c>
      <c r="C83" s="23" t="s">
        <v>188</v>
      </c>
      <c r="D83" s="23" t="s">
        <v>189</v>
      </c>
      <c r="E83" s="23" t="s">
        <v>17</v>
      </c>
      <c r="F83" s="23" t="s">
        <v>190</v>
      </c>
      <c r="G83" s="16">
        <f>'[1]на 01.10'!$B$22</f>
        <v>342474</v>
      </c>
      <c r="H83" s="26">
        <v>1069</v>
      </c>
      <c r="I83" s="29">
        <v>16</v>
      </c>
      <c r="J83" s="29">
        <v>28</v>
      </c>
      <c r="K83" s="14">
        <v>3</v>
      </c>
      <c r="L83" s="14">
        <v>5</v>
      </c>
      <c r="M83" s="14">
        <v>5</v>
      </c>
      <c r="N83" s="15">
        <v>5</v>
      </c>
      <c r="O83" s="15">
        <f t="shared" ref="O83:O84" si="111">N83*G83</f>
        <v>1712370</v>
      </c>
      <c r="P83" s="65">
        <f t="shared" si="109"/>
        <v>1712370</v>
      </c>
      <c r="Q83" s="14"/>
      <c r="R83" s="14"/>
      <c r="S83" s="14"/>
      <c r="T83" s="15"/>
      <c r="U83" s="15"/>
      <c r="V83" s="65">
        <f t="shared" si="100"/>
        <v>0</v>
      </c>
      <c r="W83" s="14"/>
      <c r="X83" s="14"/>
      <c r="Y83" s="14"/>
      <c r="Z83" s="15"/>
      <c r="AA83" s="15"/>
      <c r="AB83" s="65">
        <f t="shared" si="101"/>
        <v>0</v>
      </c>
      <c r="AC83" s="14"/>
      <c r="AD83" s="14"/>
      <c r="AE83" s="14">
        <v>5</v>
      </c>
      <c r="AF83" s="15"/>
      <c r="AG83" s="15"/>
      <c r="AH83" s="65">
        <f t="shared" si="102"/>
        <v>1712370</v>
      </c>
      <c r="AI83" s="68">
        <f t="shared" si="103"/>
        <v>3</v>
      </c>
      <c r="AJ83" s="68">
        <f t="shared" si="104"/>
        <v>5</v>
      </c>
      <c r="AK83" s="68">
        <f t="shared" si="105"/>
        <v>10</v>
      </c>
      <c r="AL83" s="69">
        <f t="shared" si="106"/>
        <v>5</v>
      </c>
      <c r="AM83" s="69">
        <f t="shared" si="107"/>
        <v>1712370</v>
      </c>
      <c r="AN83" s="68">
        <f t="shared" si="108"/>
        <v>3424740</v>
      </c>
    </row>
    <row r="84" spans="1:40" ht="166.5" customHeight="1">
      <c r="A84" s="7" t="s">
        <v>191</v>
      </c>
      <c r="B84" s="23" t="s">
        <v>956</v>
      </c>
      <c r="C84" s="23" t="s">
        <v>162</v>
      </c>
      <c r="D84" s="23" t="s">
        <v>163</v>
      </c>
      <c r="E84" s="23" t="s">
        <v>17</v>
      </c>
      <c r="F84" s="23" t="s">
        <v>192</v>
      </c>
      <c r="G84" s="16">
        <f>'[1]на 01.10'!$B$23</f>
        <v>461361</v>
      </c>
      <c r="H84" s="26">
        <v>1088</v>
      </c>
      <c r="I84" s="29">
        <v>17</v>
      </c>
      <c r="J84" s="29">
        <v>29</v>
      </c>
      <c r="K84" s="14">
        <v>6</v>
      </c>
      <c r="L84" s="14">
        <v>3</v>
      </c>
      <c r="M84" s="14">
        <v>6</v>
      </c>
      <c r="N84" s="15">
        <v>6</v>
      </c>
      <c r="O84" s="15">
        <f t="shared" si="111"/>
        <v>2768166</v>
      </c>
      <c r="P84" s="65">
        <f t="shared" si="109"/>
        <v>2768166</v>
      </c>
      <c r="Q84" s="14"/>
      <c r="R84" s="14"/>
      <c r="S84" s="14"/>
      <c r="T84" s="15"/>
      <c r="U84" s="15"/>
      <c r="V84" s="65">
        <f t="shared" si="100"/>
        <v>0</v>
      </c>
      <c r="W84" s="14"/>
      <c r="X84" s="14"/>
      <c r="Y84" s="14"/>
      <c r="Z84" s="15"/>
      <c r="AA84" s="15"/>
      <c r="AB84" s="65">
        <f t="shared" si="101"/>
        <v>0</v>
      </c>
      <c r="AC84" s="14"/>
      <c r="AD84" s="14"/>
      <c r="AE84" s="14"/>
      <c r="AF84" s="15"/>
      <c r="AG84" s="15"/>
      <c r="AH84" s="65">
        <f t="shared" si="102"/>
        <v>0</v>
      </c>
      <c r="AI84" s="68">
        <f t="shared" si="103"/>
        <v>6</v>
      </c>
      <c r="AJ84" s="68">
        <f t="shared" si="104"/>
        <v>3</v>
      </c>
      <c r="AK84" s="68">
        <f t="shared" si="105"/>
        <v>6</v>
      </c>
      <c r="AL84" s="69">
        <f t="shared" si="106"/>
        <v>6</v>
      </c>
      <c r="AM84" s="69">
        <f t="shared" si="107"/>
        <v>2768166</v>
      </c>
      <c r="AN84" s="68">
        <f t="shared" si="108"/>
        <v>2768166</v>
      </c>
    </row>
    <row r="85" spans="1:40" ht="17.399999999999999">
      <c r="A85" s="162" t="s">
        <v>193</v>
      </c>
      <c r="B85" s="162"/>
      <c r="C85" s="162"/>
      <c r="D85" s="162"/>
      <c r="E85" s="162"/>
      <c r="F85" s="162"/>
      <c r="G85" s="162"/>
      <c r="H85" s="25"/>
      <c r="I85" s="30"/>
      <c r="J85" s="30"/>
      <c r="K85" s="19">
        <f>SUM(K86:K98)</f>
        <v>0</v>
      </c>
      <c r="L85" s="19">
        <f t="shared" ref="L85:P85" si="112">SUM(L86:L98)</f>
        <v>0</v>
      </c>
      <c r="M85" s="19">
        <f t="shared" si="112"/>
        <v>0</v>
      </c>
      <c r="N85" s="19">
        <f t="shared" si="112"/>
        <v>0</v>
      </c>
      <c r="O85" s="19"/>
      <c r="P85" s="19">
        <f t="shared" si="112"/>
        <v>0</v>
      </c>
      <c r="Q85" s="19">
        <f>SUM(Q86:Q98)</f>
        <v>121</v>
      </c>
      <c r="R85" s="19">
        <f t="shared" ref="R85:V85" si="113">SUM(R86:R98)</f>
        <v>61</v>
      </c>
      <c r="S85" s="19">
        <f t="shared" si="113"/>
        <v>100</v>
      </c>
      <c r="T85" s="19">
        <f t="shared" si="113"/>
        <v>100</v>
      </c>
      <c r="U85" s="19">
        <f t="shared" si="113"/>
        <v>32072230</v>
      </c>
      <c r="V85" s="19">
        <f t="shared" si="113"/>
        <v>32072230</v>
      </c>
      <c r="W85" s="19">
        <f>SUM(W86:W98)</f>
        <v>0</v>
      </c>
      <c r="X85" s="19">
        <f t="shared" ref="X85:AB85" si="114">SUM(X86:X98)</f>
        <v>0</v>
      </c>
      <c r="Y85" s="19">
        <f t="shared" si="114"/>
        <v>0</v>
      </c>
      <c r="Z85" s="19">
        <f t="shared" si="114"/>
        <v>0</v>
      </c>
      <c r="AA85" s="19"/>
      <c r="AB85" s="19">
        <f t="shared" si="114"/>
        <v>0</v>
      </c>
      <c r="AC85" s="19">
        <f>SUM(AC86:AC98)</f>
        <v>0</v>
      </c>
      <c r="AD85" s="19">
        <f t="shared" ref="AD85:AH85" si="115">SUM(AD86:AD98)</f>
        <v>0</v>
      </c>
      <c r="AE85" s="19">
        <f t="shared" si="115"/>
        <v>0</v>
      </c>
      <c r="AF85" s="19">
        <f t="shared" si="115"/>
        <v>0</v>
      </c>
      <c r="AG85" s="19"/>
      <c r="AH85" s="19">
        <f t="shared" si="115"/>
        <v>0</v>
      </c>
      <c r="AI85" s="19">
        <f>SUM(AI86:AI98)</f>
        <v>121</v>
      </c>
      <c r="AJ85" s="19">
        <f t="shared" ref="AJ85:AN85" si="116">SUM(AJ86:AJ98)</f>
        <v>61</v>
      </c>
      <c r="AK85" s="19">
        <f t="shared" si="116"/>
        <v>100</v>
      </c>
      <c r="AL85" s="69">
        <f t="shared" si="116"/>
        <v>100</v>
      </c>
      <c r="AM85" s="69">
        <f t="shared" si="116"/>
        <v>32072230</v>
      </c>
      <c r="AN85" s="19">
        <f t="shared" si="116"/>
        <v>32072230</v>
      </c>
    </row>
    <row r="86" spans="1:40" ht="54" customHeight="1">
      <c r="A86" s="157" t="s">
        <v>194</v>
      </c>
      <c r="B86" s="159" t="s">
        <v>195</v>
      </c>
      <c r="C86" s="161" t="s">
        <v>196</v>
      </c>
      <c r="D86" s="161" t="s">
        <v>197</v>
      </c>
      <c r="E86" s="161" t="s">
        <v>52</v>
      </c>
      <c r="F86" s="22" t="s">
        <v>198</v>
      </c>
      <c r="G86" s="18">
        <f>'[1]на 01.10'!$B$25</f>
        <v>290737</v>
      </c>
      <c r="H86" s="26"/>
      <c r="I86" s="29"/>
      <c r="J86" s="29"/>
      <c r="K86" s="14"/>
      <c r="L86" s="14"/>
      <c r="M86" s="14"/>
      <c r="N86" s="15"/>
      <c r="O86" s="15"/>
      <c r="P86" s="65">
        <f t="shared" ref="P86:P98" si="117">G86*M86</f>
        <v>0</v>
      </c>
      <c r="Q86" s="14"/>
      <c r="R86" s="14"/>
      <c r="S86" s="14"/>
      <c r="T86" s="15"/>
      <c r="U86" s="15"/>
      <c r="V86" s="65">
        <f t="shared" ref="V86:V98" si="118">G86*S86</f>
        <v>0</v>
      </c>
      <c r="W86" s="14"/>
      <c r="X86" s="14"/>
      <c r="Y86" s="14"/>
      <c r="Z86" s="15"/>
      <c r="AA86" s="15"/>
      <c r="AB86" s="65">
        <f t="shared" ref="AB86:AB98" si="119">G86*Y86</f>
        <v>0</v>
      </c>
      <c r="AC86" s="14"/>
      <c r="AD86" s="14"/>
      <c r="AE86" s="14"/>
      <c r="AF86" s="15"/>
      <c r="AG86" s="15"/>
      <c r="AH86" s="65">
        <f t="shared" ref="AH86:AH98" si="120">G86*AE86</f>
        <v>0</v>
      </c>
      <c r="AI86" s="68">
        <f t="shared" ref="AI86:AI98" si="121">K86+Q86+W86+AC86</f>
        <v>0</v>
      </c>
      <c r="AJ86" s="68">
        <f t="shared" ref="AJ86:AJ98" si="122">L86+R86+X86+AD86</f>
        <v>0</v>
      </c>
      <c r="AK86" s="68">
        <f t="shared" ref="AK86:AK98" si="123">M86+S86+Y86+AE86</f>
        <v>0</v>
      </c>
      <c r="AL86" s="69">
        <f t="shared" ref="AL86:AL98" si="124">N86+T86+Z86+AF86</f>
        <v>0</v>
      </c>
      <c r="AM86" s="69">
        <f t="shared" ref="AM86:AM98" si="125">O86+U86+AA86+AG86</f>
        <v>0</v>
      </c>
      <c r="AN86" s="68">
        <f t="shared" ref="AN86:AN98" si="126">P86+V86+AB86+AH86</f>
        <v>0</v>
      </c>
    </row>
    <row r="87" spans="1:40" ht="55.5" customHeight="1">
      <c r="A87" s="163"/>
      <c r="B87" s="159"/>
      <c r="C87" s="171"/>
      <c r="D87" s="171"/>
      <c r="E87" s="171"/>
      <c r="F87" s="23" t="s">
        <v>199</v>
      </c>
      <c r="G87" s="18">
        <f>'[1]на 01.10'!$B$25</f>
        <v>290737</v>
      </c>
      <c r="H87" s="26">
        <v>220</v>
      </c>
      <c r="I87" s="29">
        <v>18</v>
      </c>
      <c r="J87" s="29">
        <v>30</v>
      </c>
      <c r="K87" s="14"/>
      <c r="L87" s="14"/>
      <c r="M87" s="14"/>
      <c r="N87" s="15"/>
      <c r="O87" s="15"/>
      <c r="P87" s="65">
        <f t="shared" si="117"/>
        <v>0</v>
      </c>
      <c r="Q87" s="14">
        <v>111</v>
      </c>
      <c r="R87" s="14">
        <v>54</v>
      </c>
      <c r="S87" s="14">
        <v>90</v>
      </c>
      <c r="T87" s="15">
        <v>90</v>
      </c>
      <c r="U87" s="15">
        <f>T87*G87</f>
        <v>26166330</v>
      </c>
      <c r="V87" s="65">
        <f t="shared" si="118"/>
        <v>26166330</v>
      </c>
      <c r="W87" s="14"/>
      <c r="X87" s="14"/>
      <c r="Y87" s="14"/>
      <c r="Z87" s="15"/>
      <c r="AA87" s="15"/>
      <c r="AB87" s="65">
        <f t="shared" si="119"/>
        <v>0</v>
      </c>
      <c r="AC87" s="14"/>
      <c r="AD87" s="14"/>
      <c r="AE87" s="14"/>
      <c r="AF87" s="15"/>
      <c r="AG87" s="15"/>
      <c r="AH87" s="65">
        <f t="shared" si="120"/>
        <v>0</v>
      </c>
      <c r="AI87" s="68">
        <f t="shared" si="121"/>
        <v>111</v>
      </c>
      <c r="AJ87" s="68">
        <f t="shared" si="122"/>
        <v>54</v>
      </c>
      <c r="AK87" s="68">
        <f t="shared" si="123"/>
        <v>90</v>
      </c>
      <c r="AL87" s="69">
        <f t="shared" si="124"/>
        <v>90</v>
      </c>
      <c r="AM87" s="69">
        <f t="shared" si="125"/>
        <v>26166330</v>
      </c>
      <c r="AN87" s="68">
        <f t="shared" si="126"/>
        <v>26166330</v>
      </c>
    </row>
    <row r="88" spans="1:40" ht="46.5" customHeight="1">
      <c r="A88" s="163"/>
      <c r="B88" s="159"/>
      <c r="C88" s="171"/>
      <c r="D88" s="171"/>
      <c r="E88" s="171"/>
      <c r="F88" s="23" t="s">
        <v>200</v>
      </c>
      <c r="G88" s="18">
        <f>'[1]на 01.10'!$B$25</f>
        <v>290737</v>
      </c>
      <c r="H88" s="26"/>
      <c r="I88" s="29"/>
      <c r="J88" s="29"/>
      <c r="K88" s="14"/>
      <c r="L88" s="14"/>
      <c r="M88" s="14"/>
      <c r="N88" s="15"/>
      <c r="O88" s="15"/>
      <c r="P88" s="65">
        <f t="shared" si="117"/>
        <v>0</v>
      </c>
      <c r="Q88" s="14"/>
      <c r="R88" s="14"/>
      <c r="S88" s="14"/>
      <c r="T88" s="15"/>
      <c r="U88" s="15"/>
      <c r="V88" s="65">
        <f t="shared" si="118"/>
        <v>0</v>
      </c>
      <c r="W88" s="14"/>
      <c r="X88" s="14"/>
      <c r="Y88" s="14"/>
      <c r="Z88" s="15"/>
      <c r="AA88" s="15"/>
      <c r="AB88" s="65">
        <f t="shared" si="119"/>
        <v>0</v>
      </c>
      <c r="AC88" s="14"/>
      <c r="AD88" s="14"/>
      <c r="AE88" s="14"/>
      <c r="AF88" s="15"/>
      <c r="AG88" s="15"/>
      <c r="AH88" s="65">
        <f t="shared" si="120"/>
        <v>0</v>
      </c>
      <c r="AI88" s="68">
        <f t="shared" si="121"/>
        <v>0</v>
      </c>
      <c r="AJ88" s="68">
        <f t="shared" si="122"/>
        <v>0</v>
      </c>
      <c r="AK88" s="68">
        <f t="shared" si="123"/>
        <v>0</v>
      </c>
      <c r="AL88" s="69">
        <f t="shared" si="124"/>
        <v>0</v>
      </c>
      <c r="AM88" s="69">
        <f t="shared" si="125"/>
        <v>0</v>
      </c>
      <c r="AN88" s="68">
        <f t="shared" si="126"/>
        <v>0</v>
      </c>
    </row>
    <row r="89" spans="1:40" ht="114.75" customHeight="1">
      <c r="A89" s="163"/>
      <c r="B89" s="159"/>
      <c r="C89" s="171"/>
      <c r="D89" s="171"/>
      <c r="E89" s="171"/>
      <c r="F89" s="23" t="s">
        <v>201</v>
      </c>
      <c r="G89" s="18">
        <f>'[1]на 01.10'!$B$25</f>
        <v>290737</v>
      </c>
      <c r="H89" s="26"/>
      <c r="I89" s="29"/>
      <c r="J89" s="29"/>
      <c r="K89" s="14"/>
      <c r="L89" s="14"/>
      <c r="M89" s="14"/>
      <c r="N89" s="15"/>
      <c r="O89" s="15"/>
      <c r="P89" s="65">
        <f t="shared" si="117"/>
        <v>0</v>
      </c>
      <c r="Q89" s="14"/>
      <c r="R89" s="14"/>
      <c r="S89" s="14"/>
      <c r="T89" s="15"/>
      <c r="U89" s="15"/>
      <c r="V89" s="65">
        <f t="shared" si="118"/>
        <v>0</v>
      </c>
      <c r="W89" s="14"/>
      <c r="X89" s="14"/>
      <c r="Y89" s="14"/>
      <c r="Z89" s="15"/>
      <c r="AA89" s="15"/>
      <c r="AB89" s="65">
        <f t="shared" si="119"/>
        <v>0</v>
      </c>
      <c r="AC89" s="14"/>
      <c r="AD89" s="14"/>
      <c r="AE89" s="14"/>
      <c r="AF89" s="15"/>
      <c r="AG89" s="15"/>
      <c r="AH89" s="65">
        <f t="shared" si="120"/>
        <v>0</v>
      </c>
      <c r="AI89" s="68">
        <f t="shared" si="121"/>
        <v>0</v>
      </c>
      <c r="AJ89" s="68">
        <f t="shared" si="122"/>
        <v>0</v>
      </c>
      <c r="AK89" s="68">
        <f t="shared" si="123"/>
        <v>0</v>
      </c>
      <c r="AL89" s="69">
        <f t="shared" si="124"/>
        <v>0</v>
      </c>
      <c r="AM89" s="69">
        <f t="shared" si="125"/>
        <v>0</v>
      </c>
      <c r="AN89" s="68">
        <f t="shared" si="126"/>
        <v>0</v>
      </c>
    </row>
    <row r="90" spans="1:40" ht="50.25" customHeight="1">
      <c r="A90" s="158"/>
      <c r="B90" s="159"/>
      <c r="C90" s="172"/>
      <c r="D90" s="172"/>
      <c r="E90" s="172"/>
      <c r="F90" s="23" t="s">
        <v>202</v>
      </c>
      <c r="G90" s="18">
        <f>'[1]на 01.10'!$B$25</f>
        <v>290737</v>
      </c>
      <c r="H90" s="26"/>
      <c r="I90" s="29"/>
      <c r="J90" s="29"/>
      <c r="K90" s="14"/>
      <c r="L90" s="14"/>
      <c r="M90" s="14"/>
      <c r="N90" s="15"/>
      <c r="O90" s="15"/>
      <c r="P90" s="65">
        <f t="shared" si="117"/>
        <v>0</v>
      </c>
      <c r="Q90" s="14"/>
      <c r="R90" s="14"/>
      <c r="S90" s="14"/>
      <c r="T90" s="15"/>
      <c r="U90" s="15"/>
      <c r="V90" s="65">
        <f t="shared" si="118"/>
        <v>0</v>
      </c>
      <c r="W90" s="14"/>
      <c r="X90" s="14"/>
      <c r="Y90" s="14"/>
      <c r="Z90" s="15"/>
      <c r="AA90" s="15"/>
      <c r="AB90" s="65">
        <f t="shared" si="119"/>
        <v>0</v>
      </c>
      <c r="AC90" s="14"/>
      <c r="AD90" s="14"/>
      <c r="AE90" s="14"/>
      <c r="AF90" s="15"/>
      <c r="AG90" s="15"/>
      <c r="AH90" s="65">
        <f t="shared" si="120"/>
        <v>0</v>
      </c>
      <c r="AI90" s="68">
        <f t="shared" si="121"/>
        <v>0</v>
      </c>
      <c r="AJ90" s="68">
        <f t="shared" si="122"/>
        <v>0</v>
      </c>
      <c r="AK90" s="68">
        <f t="shared" si="123"/>
        <v>0</v>
      </c>
      <c r="AL90" s="69">
        <f t="shared" si="124"/>
        <v>0</v>
      </c>
      <c r="AM90" s="69">
        <f t="shared" si="125"/>
        <v>0</v>
      </c>
      <c r="AN90" s="68">
        <f t="shared" si="126"/>
        <v>0</v>
      </c>
    </row>
    <row r="91" spans="1:40" ht="240.75" customHeight="1">
      <c r="A91" s="157" t="s">
        <v>203</v>
      </c>
      <c r="B91" s="159" t="s">
        <v>204</v>
      </c>
      <c r="C91" s="23" t="s">
        <v>205</v>
      </c>
      <c r="D91" s="23" t="s">
        <v>206</v>
      </c>
      <c r="E91" s="23" t="s">
        <v>52</v>
      </c>
      <c r="F91" s="23" t="s">
        <v>207</v>
      </c>
      <c r="G91" s="16">
        <f>'[1]на 01.10'!$B$26</f>
        <v>590590</v>
      </c>
      <c r="H91" s="26">
        <v>217</v>
      </c>
      <c r="I91" s="29">
        <v>19</v>
      </c>
      <c r="J91" s="29">
        <v>469</v>
      </c>
      <c r="K91" s="14"/>
      <c r="L91" s="14"/>
      <c r="M91" s="14"/>
      <c r="N91" s="15"/>
      <c r="O91" s="15"/>
      <c r="P91" s="65">
        <f t="shared" si="117"/>
        <v>0</v>
      </c>
      <c r="Q91" s="14">
        <v>10</v>
      </c>
      <c r="R91" s="14">
        <v>7</v>
      </c>
      <c r="S91" s="14">
        <v>10</v>
      </c>
      <c r="T91" s="15">
        <v>10</v>
      </c>
      <c r="U91" s="15">
        <f>T91*G91</f>
        <v>5905900</v>
      </c>
      <c r="V91" s="65">
        <f t="shared" si="118"/>
        <v>5905900</v>
      </c>
      <c r="W91" s="14"/>
      <c r="X91" s="14"/>
      <c r="Y91" s="14"/>
      <c r="Z91" s="15"/>
      <c r="AA91" s="15"/>
      <c r="AB91" s="65">
        <f t="shared" si="119"/>
        <v>0</v>
      </c>
      <c r="AC91" s="14"/>
      <c r="AD91" s="14"/>
      <c r="AE91" s="14"/>
      <c r="AF91" s="15"/>
      <c r="AG91" s="15"/>
      <c r="AH91" s="65">
        <f t="shared" si="120"/>
        <v>0</v>
      </c>
      <c r="AI91" s="68">
        <f t="shared" si="121"/>
        <v>10</v>
      </c>
      <c r="AJ91" s="68">
        <f t="shared" si="122"/>
        <v>7</v>
      </c>
      <c r="AK91" s="68">
        <f t="shared" si="123"/>
        <v>10</v>
      </c>
      <c r="AL91" s="69">
        <f t="shared" si="124"/>
        <v>10</v>
      </c>
      <c r="AM91" s="69">
        <f t="shared" si="125"/>
        <v>5905900</v>
      </c>
      <c r="AN91" s="68">
        <f t="shared" si="126"/>
        <v>5905900</v>
      </c>
    </row>
    <row r="92" spans="1:40" ht="110.25" customHeight="1">
      <c r="A92" s="163"/>
      <c r="B92" s="159"/>
      <c r="C92" s="23"/>
      <c r="D92" s="23"/>
      <c r="E92" s="23"/>
      <c r="F92" s="23" t="s">
        <v>208</v>
      </c>
      <c r="G92" s="16">
        <f>'[1]на 01.10'!$B$26</f>
        <v>590590</v>
      </c>
      <c r="H92" s="26"/>
      <c r="I92" s="29"/>
      <c r="J92" s="29"/>
      <c r="K92" s="14"/>
      <c r="L92" s="14"/>
      <c r="M92" s="14"/>
      <c r="N92" s="15"/>
      <c r="O92" s="15"/>
      <c r="P92" s="65">
        <f t="shared" si="117"/>
        <v>0</v>
      </c>
      <c r="Q92" s="14"/>
      <c r="R92" s="14"/>
      <c r="S92" s="14"/>
      <c r="T92" s="15"/>
      <c r="U92" s="15"/>
      <c r="V92" s="65">
        <f t="shared" si="118"/>
        <v>0</v>
      </c>
      <c r="W92" s="14"/>
      <c r="X92" s="14"/>
      <c r="Y92" s="14"/>
      <c r="Z92" s="15"/>
      <c r="AA92" s="15"/>
      <c r="AB92" s="65">
        <f t="shared" si="119"/>
        <v>0</v>
      </c>
      <c r="AC92" s="14"/>
      <c r="AD92" s="14"/>
      <c r="AE92" s="14"/>
      <c r="AF92" s="15"/>
      <c r="AG92" s="15"/>
      <c r="AH92" s="65">
        <f t="shared" si="120"/>
        <v>0</v>
      </c>
      <c r="AI92" s="68">
        <f t="shared" si="121"/>
        <v>0</v>
      </c>
      <c r="AJ92" s="68">
        <f t="shared" si="122"/>
        <v>0</v>
      </c>
      <c r="AK92" s="68">
        <f t="shared" si="123"/>
        <v>0</v>
      </c>
      <c r="AL92" s="69">
        <f t="shared" si="124"/>
        <v>0</v>
      </c>
      <c r="AM92" s="69">
        <f t="shared" si="125"/>
        <v>0</v>
      </c>
      <c r="AN92" s="68">
        <f t="shared" si="126"/>
        <v>0</v>
      </c>
    </row>
    <row r="93" spans="1:40" ht="30.75" customHeight="1">
      <c r="A93" s="163"/>
      <c r="B93" s="23"/>
      <c r="C93" s="23"/>
      <c r="D93" s="23"/>
      <c r="E93" s="23"/>
      <c r="F93" s="23" t="s">
        <v>209</v>
      </c>
      <c r="G93" s="16">
        <f>'[1]на 01.10'!$B$26</f>
        <v>590590</v>
      </c>
      <c r="H93" s="26"/>
      <c r="I93" s="29"/>
      <c r="J93" s="29"/>
      <c r="K93" s="14"/>
      <c r="L93" s="14"/>
      <c r="M93" s="14"/>
      <c r="N93" s="15"/>
      <c r="O93" s="15"/>
      <c r="P93" s="65">
        <f t="shared" si="117"/>
        <v>0</v>
      </c>
      <c r="Q93" s="14"/>
      <c r="R93" s="14"/>
      <c r="S93" s="14"/>
      <c r="T93" s="15"/>
      <c r="U93" s="15"/>
      <c r="V93" s="65">
        <f t="shared" si="118"/>
        <v>0</v>
      </c>
      <c r="W93" s="14"/>
      <c r="X93" s="14"/>
      <c r="Y93" s="14"/>
      <c r="Z93" s="15"/>
      <c r="AA93" s="15"/>
      <c r="AB93" s="65">
        <f t="shared" si="119"/>
        <v>0</v>
      </c>
      <c r="AC93" s="14"/>
      <c r="AD93" s="14"/>
      <c r="AE93" s="14"/>
      <c r="AF93" s="15"/>
      <c r="AG93" s="15"/>
      <c r="AH93" s="65">
        <f t="shared" si="120"/>
        <v>0</v>
      </c>
      <c r="AI93" s="68">
        <f t="shared" si="121"/>
        <v>0</v>
      </c>
      <c r="AJ93" s="68">
        <f t="shared" si="122"/>
        <v>0</v>
      </c>
      <c r="AK93" s="68">
        <f t="shared" si="123"/>
        <v>0</v>
      </c>
      <c r="AL93" s="69">
        <f t="shared" si="124"/>
        <v>0</v>
      </c>
      <c r="AM93" s="69">
        <f t="shared" si="125"/>
        <v>0</v>
      </c>
      <c r="AN93" s="68">
        <f t="shared" si="126"/>
        <v>0</v>
      </c>
    </row>
    <row r="94" spans="1:40" ht="122.25" customHeight="1">
      <c r="A94" s="163"/>
      <c r="B94" s="23"/>
      <c r="C94" s="23"/>
      <c r="D94" s="23"/>
      <c r="E94" s="23"/>
      <c r="F94" s="23" t="s">
        <v>201</v>
      </c>
      <c r="G94" s="16">
        <f>'[1]на 01.10'!$B$26</f>
        <v>590590</v>
      </c>
      <c r="H94" s="26"/>
      <c r="I94" s="29"/>
      <c r="J94" s="29"/>
      <c r="K94" s="14"/>
      <c r="L94" s="14"/>
      <c r="M94" s="14"/>
      <c r="N94" s="15"/>
      <c r="O94" s="15"/>
      <c r="P94" s="65">
        <f t="shared" si="117"/>
        <v>0</v>
      </c>
      <c r="Q94" s="14"/>
      <c r="R94" s="14"/>
      <c r="S94" s="14"/>
      <c r="T94" s="15"/>
      <c r="U94" s="15"/>
      <c r="V94" s="65">
        <f t="shared" si="118"/>
        <v>0</v>
      </c>
      <c r="W94" s="14"/>
      <c r="X94" s="14"/>
      <c r="Y94" s="14"/>
      <c r="Z94" s="15"/>
      <c r="AA94" s="15"/>
      <c r="AB94" s="65">
        <f t="shared" si="119"/>
        <v>0</v>
      </c>
      <c r="AC94" s="14"/>
      <c r="AD94" s="14"/>
      <c r="AE94" s="14"/>
      <c r="AF94" s="15"/>
      <c r="AG94" s="15"/>
      <c r="AH94" s="65">
        <f t="shared" si="120"/>
        <v>0</v>
      </c>
      <c r="AI94" s="68">
        <f t="shared" si="121"/>
        <v>0</v>
      </c>
      <c r="AJ94" s="68">
        <f t="shared" si="122"/>
        <v>0</v>
      </c>
      <c r="AK94" s="68">
        <f t="shared" si="123"/>
        <v>0</v>
      </c>
      <c r="AL94" s="69">
        <f t="shared" si="124"/>
        <v>0</v>
      </c>
      <c r="AM94" s="69">
        <f t="shared" si="125"/>
        <v>0</v>
      </c>
      <c r="AN94" s="68">
        <f t="shared" si="126"/>
        <v>0</v>
      </c>
    </row>
    <row r="95" spans="1:40" ht="64.5" customHeight="1">
      <c r="A95" s="163"/>
      <c r="B95" s="23"/>
      <c r="C95" s="23"/>
      <c r="D95" s="23"/>
      <c r="E95" s="23"/>
      <c r="F95" s="23" t="s">
        <v>210</v>
      </c>
      <c r="G95" s="16">
        <f>'[1]на 01.10'!$B$26</f>
        <v>590590</v>
      </c>
      <c r="H95" s="26"/>
      <c r="I95" s="29"/>
      <c r="J95" s="29"/>
      <c r="K95" s="14"/>
      <c r="L95" s="14"/>
      <c r="M95" s="14"/>
      <c r="N95" s="15"/>
      <c r="O95" s="15"/>
      <c r="P95" s="65">
        <f t="shared" si="117"/>
        <v>0</v>
      </c>
      <c r="Q95" s="14"/>
      <c r="R95" s="14"/>
      <c r="S95" s="14"/>
      <c r="T95" s="15"/>
      <c r="U95" s="15"/>
      <c r="V95" s="65">
        <f t="shared" si="118"/>
        <v>0</v>
      </c>
      <c r="W95" s="14"/>
      <c r="X95" s="14"/>
      <c r="Y95" s="14"/>
      <c r="Z95" s="15"/>
      <c r="AA95" s="15"/>
      <c r="AB95" s="65">
        <f t="shared" si="119"/>
        <v>0</v>
      </c>
      <c r="AC95" s="14"/>
      <c r="AD95" s="14"/>
      <c r="AE95" s="14"/>
      <c r="AF95" s="15"/>
      <c r="AG95" s="15"/>
      <c r="AH95" s="65">
        <f t="shared" si="120"/>
        <v>0</v>
      </c>
      <c r="AI95" s="68">
        <f t="shared" si="121"/>
        <v>0</v>
      </c>
      <c r="AJ95" s="68">
        <f t="shared" si="122"/>
        <v>0</v>
      </c>
      <c r="AK95" s="68">
        <f t="shared" si="123"/>
        <v>0</v>
      </c>
      <c r="AL95" s="69">
        <f t="shared" si="124"/>
        <v>0</v>
      </c>
      <c r="AM95" s="69">
        <f t="shared" si="125"/>
        <v>0</v>
      </c>
      <c r="AN95" s="68">
        <f t="shared" si="126"/>
        <v>0</v>
      </c>
    </row>
    <row r="96" spans="1:40" ht="65.25" customHeight="1">
      <c r="A96" s="163"/>
      <c r="B96" s="23"/>
      <c r="C96" s="23"/>
      <c r="D96" s="23"/>
      <c r="E96" s="23"/>
      <c r="F96" s="23" t="s">
        <v>211</v>
      </c>
      <c r="G96" s="16">
        <f>'[1]на 01.10'!$B$26</f>
        <v>590590</v>
      </c>
      <c r="H96" s="26"/>
      <c r="I96" s="29"/>
      <c r="J96" s="29"/>
      <c r="K96" s="14"/>
      <c r="L96" s="14"/>
      <c r="M96" s="14"/>
      <c r="N96" s="15"/>
      <c r="O96" s="15"/>
      <c r="P96" s="65">
        <f t="shared" si="117"/>
        <v>0</v>
      </c>
      <c r="Q96" s="14"/>
      <c r="R96" s="14"/>
      <c r="S96" s="14"/>
      <c r="T96" s="15"/>
      <c r="U96" s="15"/>
      <c r="V96" s="65">
        <f t="shared" si="118"/>
        <v>0</v>
      </c>
      <c r="W96" s="14"/>
      <c r="X96" s="14"/>
      <c r="Y96" s="14"/>
      <c r="Z96" s="15"/>
      <c r="AA96" s="15"/>
      <c r="AB96" s="65">
        <f t="shared" si="119"/>
        <v>0</v>
      </c>
      <c r="AC96" s="14"/>
      <c r="AD96" s="14"/>
      <c r="AE96" s="14"/>
      <c r="AF96" s="15"/>
      <c r="AG96" s="15"/>
      <c r="AH96" s="65">
        <f t="shared" si="120"/>
        <v>0</v>
      </c>
      <c r="AI96" s="68">
        <f t="shared" si="121"/>
        <v>0</v>
      </c>
      <c r="AJ96" s="68">
        <f t="shared" si="122"/>
        <v>0</v>
      </c>
      <c r="AK96" s="68">
        <f t="shared" si="123"/>
        <v>0</v>
      </c>
      <c r="AL96" s="69">
        <f t="shared" si="124"/>
        <v>0</v>
      </c>
      <c r="AM96" s="69">
        <f t="shared" si="125"/>
        <v>0</v>
      </c>
      <c r="AN96" s="68">
        <f t="shared" si="126"/>
        <v>0</v>
      </c>
    </row>
    <row r="97" spans="1:40" ht="43.5" customHeight="1">
      <c r="A97" s="163"/>
      <c r="B97" s="159"/>
      <c r="C97" s="159"/>
      <c r="D97" s="159"/>
      <c r="E97" s="159"/>
      <c r="F97" s="23" t="s">
        <v>212</v>
      </c>
      <c r="G97" s="16">
        <f>'[1]на 01.10'!$B$26</f>
        <v>590590</v>
      </c>
      <c r="H97" s="26"/>
      <c r="I97" s="29"/>
      <c r="J97" s="29"/>
      <c r="K97" s="14"/>
      <c r="L97" s="14"/>
      <c r="M97" s="14"/>
      <c r="N97" s="15"/>
      <c r="O97" s="15"/>
      <c r="P97" s="65">
        <f t="shared" si="117"/>
        <v>0</v>
      </c>
      <c r="Q97" s="14"/>
      <c r="R97" s="14"/>
      <c r="S97" s="14"/>
      <c r="T97" s="15"/>
      <c r="U97" s="15"/>
      <c r="V97" s="65">
        <f t="shared" si="118"/>
        <v>0</v>
      </c>
      <c r="W97" s="14"/>
      <c r="X97" s="14"/>
      <c r="Y97" s="14"/>
      <c r="Z97" s="15"/>
      <c r="AA97" s="15"/>
      <c r="AB97" s="65">
        <f t="shared" si="119"/>
        <v>0</v>
      </c>
      <c r="AC97" s="14"/>
      <c r="AD97" s="14"/>
      <c r="AE97" s="14"/>
      <c r="AF97" s="15"/>
      <c r="AG97" s="15"/>
      <c r="AH97" s="65">
        <f t="shared" si="120"/>
        <v>0</v>
      </c>
      <c r="AI97" s="68">
        <f t="shared" si="121"/>
        <v>0</v>
      </c>
      <c r="AJ97" s="68">
        <f t="shared" si="122"/>
        <v>0</v>
      </c>
      <c r="AK97" s="68">
        <f t="shared" si="123"/>
        <v>0</v>
      </c>
      <c r="AL97" s="69">
        <f t="shared" si="124"/>
        <v>0</v>
      </c>
      <c r="AM97" s="69">
        <f t="shared" si="125"/>
        <v>0</v>
      </c>
      <c r="AN97" s="68">
        <f t="shared" si="126"/>
        <v>0</v>
      </c>
    </row>
    <row r="98" spans="1:40" ht="31.5" customHeight="1">
      <c r="A98" s="158"/>
      <c r="B98" s="159"/>
      <c r="C98" s="159"/>
      <c r="D98" s="159"/>
      <c r="E98" s="159"/>
      <c r="F98" s="23" t="s">
        <v>213</v>
      </c>
      <c r="G98" s="16">
        <f>'[1]на 01.10'!$B$26</f>
        <v>590590</v>
      </c>
      <c r="H98" s="26"/>
      <c r="I98" s="29"/>
      <c r="J98" s="29"/>
      <c r="K98" s="14"/>
      <c r="L98" s="14"/>
      <c r="M98" s="14"/>
      <c r="N98" s="15"/>
      <c r="O98" s="15"/>
      <c r="P98" s="65">
        <f t="shared" si="117"/>
        <v>0</v>
      </c>
      <c r="Q98" s="14"/>
      <c r="R98" s="14"/>
      <c r="S98" s="14"/>
      <c r="T98" s="15"/>
      <c r="U98" s="15"/>
      <c r="V98" s="65">
        <f t="shared" si="118"/>
        <v>0</v>
      </c>
      <c r="W98" s="14"/>
      <c r="X98" s="14"/>
      <c r="Y98" s="14"/>
      <c r="Z98" s="15"/>
      <c r="AA98" s="15"/>
      <c r="AB98" s="65">
        <f t="shared" si="119"/>
        <v>0</v>
      </c>
      <c r="AC98" s="14"/>
      <c r="AD98" s="14"/>
      <c r="AE98" s="14"/>
      <c r="AF98" s="15"/>
      <c r="AG98" s="15"/>
      <c r="AH98" s="65">
        <f t="shared" si="120"/>
        <v>0</v>
      </c>
      <c r="AI98" s="68">
        <f t="shared" si="121"/>
        <v>0</v>
      </c>
      <c r="AJ98" s="68">
        <f t="shared" si="122"/>
        <v>0</v>
      </c>
      <c r="AK98" s="68">
        <f t="shared" si="123"/>
        <v>0</v>
      </c>
      <c r="AL98" s="69">
        <f t="shared" si="124"/>
        <v>0</v>
      </c>
      <c r="AM98" s="69">
        <f t="shared" si="125"/>
        <v>0</v>
      </c>
      <c r="AN98" s="68">
        <f t="shared" si="126"/>
        <v>0</v>
      </c>
    </row>
    <row r="99" spans="1:40" ht="17.399999999999999">
      <c r="A99" s="162" t="s">
        <v>214</v>
      </c>
      <c r="B99" s="162"/>
      <c r="C99" s="162"/>
      <c r="D99" s="162"/>
      <c r="E99" s="162"/>
      <c r="F99" s="162"/>
      <c r="G99" s="162"/>
      <c r="H99" s="25"/>
      <c r="I99" s="28"/>
      <c r="J99" s="28"/>
      <c r="K99" s="19">
        <f>SUM(K100:K280)</f>
        <v>0</v>
      </c>
      <c r="L99" s="19">
        <f t="shared" ref="L99:P99" si="127">SUM(L100:L280)</f>
        <v>0</v>
      </c>
      <c r="M99" s="19">
        <f t="shared" si="127"/>
        <v>0</v>
      </c>
      <c r="N99" s="19">
        <f t="shared" si="127"/>
        <v>0</v>
      </c>
      <c r="O99" s="19"/>
      <c r="P99" s="19">
        <f t="shared" si="127"/>
        <v>0</v>
      </c>
      <c r="Q99" s="19">
        <f>SUM(Q100:Q280)</f>
        <v>0</v>
      </c>
      <c r="R99" s="19">
        <f t="shared" ref="R99:V99" si="128">SUM(R100:R280)</f>
        <v>0</v>
      </c>
      <c r="S99" s="19">
        <f t="shared" si="128"/>
        <v>1</v>
      </c>
      <c r="T99" s="19">
        <f t="shared" si="128"/>
        <v>1</v>
      </c>
      <c r="U99" s="19">
        <f t="shared" si="128"/>
        <v>157802</v>
      </c>
      <c r="V99" s="19">
        <f t="shared" si="128"/>
        <v>157802</v>
      </c>
      <c r="W99" s="19">
        <f>SUM(W100:W280)</f>
        <v>58</v>
      </c>
      <c r="X99" s="19">
        <f t="shared" ref="X99:AB99" si="129">SUM(X100:X280)</f>
        <v>53</v>
      </c>
      <c r="Y99" s="19">
        <f t="shared" si="129"/>
        <v>100</v>
      </c>
      <c r="Z99" s="19">
        <f t="shared" si="129"/>
        <v>100</v>
      </c>
      <c r="AA99" s="19">
        <f t="shared" si="129"/>
        <v>22086000</v>
      </c>
      <c r="AB99" s="19">
        <f t="shared" si="129"/>
        <v>22086000</v>
      </c>
      <c r="AC99" s="19">
        <f>SUM(AC100:AC280)</f>
        <v>0</v>
      </c>
      <c r="AD99" s="19">
        <f t="shared" ref="AD99:AH99" si="130">SUM(AD100:AD280)</f>
        <v>0</v>
      </c>
      <c r="AE99" s="19">
        <f t="shared" si="130"/>
        <v>0</v>
      </c>
      <c r="AF99" s="19">
        <f t="shared" si="130"/>
        <v>0</v>
      </c>
      <c r="AG99" s="19"/>
      <c r="AH99" s="19">
        <f t="shared" si="130"/>
        <v>0</v>
      </c>
      <c r="AI99" s="19">
        <f>SUM(AI100:AI280)</f>
        <v>58</v>
      </c>
      <c r="AJ99" s="19">
        <f t="shared" ref="AJ99:AN99" si="131">SUM(AJ100:AJ280)</f>
        <v>53</v>
      </c>
      <c r="AK99" s="19">
        <f t="shared" si="131"/>
        <v>101</v>
      </c>
      <c r="AL99" s="69">
        <f t="shared" si="131"/>
        <v>101</v>
      </c>
      <c r="AM99" s="69">
        <f t="shared" si="131"/>
        <v>22243802</v>
      </c>
      <c r="AN99" s="19">
        <f t="shared" si="131"/>
        <v>22243802</v>
      </c>
    </row>
    <row r="100" spans="1:40" ht="85.5" customHeight="1">
      <c r="A100" s="157" t="s">
        <v>215</v>
      </c>
      <c r="B100" s="159" t="s">
        <v>216</v>
      </c>
      <c r="C100" s="159" t="s">
        <v>217</v>
      </c>
      <c r="D100" s="159" t="s">
        <v>218</v>
      </c>
      <c r="E100" s="159" t="s">
        <v>17</v>
      </c>
      <c r="F100" s="23" t="s">
        <v>219</v>
      </c>
      <c r="G100" s="18">
        <f>'[1]на 01.10'!$B$28</f>
        <v>220860</v>
      </c>
      <c r="H100" s="26"/>
      <c r="I100" s="29"/>
      <c r="J100" s="29"/>
      <c r="K100" s="14"/>
      <c r="L100" s="14"/>
      <c r="M100" s="14"/>
      <c r="N100" s="15"/>
      <c r="O100" s="15"/>
      <c r="P100" s="65">
        <f t="shared" ref="P100:P163" si="132">G100*M100</f>
        <v>0</v>
      </c>
      <c r="Q100" s="14"/>
      <c r="R100" s="14"/>
      <c r="S100" s="14"/>
      <c r="T100" s="15"/>
      <c r="U100" s="15"/>
      <c r="V100" s="65">
        <f t="shared" ref="V100:V163" si="133">G100*S100</f>
        <v>0</v>
      </c>
      <c r="W100" s="14"/>
      <c r="X100" s="14"/>
      <c r="Y100" s="14"/>
      <c r="Z100" s="15"/>
      <c r="AA100" s="15"/>
      <c r="AB100" s="65">
        <f t="shared" ref="AB100:AB163" si="134">G100*Y100</f>
        <v>0</v>
      </c>
      <c r="AC100" s="14"/>
      <c r="AD100" s="14"/>
      <c r="AE100" s="14"/>
      <c r="AF100" s="15"/>
      <c r="AG100" s="15"/>
      <c r="AH100" s="65">
        <f t="shared" ref="AH100:AH163" si="135">G100*AE100</f>
        <v>0</v>
      </c>
      <c r="AI100" s="68">
        <f t="shared" ref="AI100:AI163" si="136">K100+Q100+W100+AC100</f>
        <v>0</v>
      </c>
      <c r="AJ100" s="68">
        <f t="shared" ref="AJ100:AJ163" si="137">L100+R100+X100+AD100</f>
        <v>0</v>
      </c>
      <c r="AK100" s="68">
        <f t="shared" ref="AK100:AK163" si="138">M100+S100+Y100+AE100</f>
        <v>0</v>
      </c>
      <c r="AL100" s="69">
        <f t="shared" ref="AL100:AL163" si="139">N100+T100+Z100+AF100</f>
        <v>0</v>
      </c>
      <c r="AM100" s="69">
        <f t="shared" ref="AM100:AM163" si="140">O100+U100+AA100+AG100</f>
        <v>0</v>
      </c>
      <c r="AN100" s="68">
        <f t="shared" ref="AN100:AN163" si="141">P100+V100+AB100+AH100</f>
        <v>0</v>
      </c>
    </row>
    <row r="101" spans="1:40" ht="43.5" customHeight="1">
      <c r="A101" s="163"/>
      <c r="B101" s="159"/>
      <c r="C101" s="159"/>
      <c r="D101" s="159"/>
      <c r="E101" s="159"/>
      <c r="F101" s="23" t="s">
        <v>220</v>
      </c>
      <c r="G101" s="18">
        <f>'[1]на 01.10'!$B$28</f>
        <v>220860</v>
      </c>
      <c r="H101" s="26"/>
      <c r="I101" s="29"/>
      <c r="J101" s="29"/>
      <c r="K101" s="14"/>
      <c r="L101" s="14"/>
      <c r="M101" s="14"/>
      <c r="N101" s="15"/>
      <c r="O101" s="15"/>
      <c r="P101" s="65">
        <f t="shared" si="132"/>
        <v>0</v>
      </c>
      <c r="Q101" s="14"/>
      <c r="R101" s="14"/>
      <c r="S101" s="14"/>
      <c r="T101" s="15"/>
      <c r="U101" s="15"/>
      <c r="V101" s="65">
        <f t="shared" si="133"/>
        <v>0</v>
      </c>
      <c r="W101" s="14"/>
      <c r="X101" s="14"/>
      <c r="Y101" s="14"/>
      <c r="Z101" s="15"/>
      <c r="AA101" s="15"/>
      <c r="AB101" s="65">
        <f t="shared" si="134"/>
        <v>0</v>
      </c>
      <c r="AC101" s="14"/>
      <c r="AD101" s="14"/>
      <c r="AE101" s="14"/>
      <c r="AF101" s="15"/>
      <c r="AG101" s="15"/>
      <c r="AH101" s="65">
        <f t="shared" si="135"/>
        <v>0</v>
      </c>
      <c r="AI101" s="68">
        <f t="shared" si="136"/>
        <v>0</v>
      </c>
      <c r="AJ101" s="68">
        <f t="shared" si="137"/>
        <v>0</v>
      </c>
      <c r="AK101" s="68">
        <f t="shared" si="138"/>
        <v>0</v>
      </c>
      <c r="AL101" s="69">
        <f t="shared" si="139"/>
        <v>0</v>
      </c>
      <c r="AM101" s="69">
        <f t="shared" si="140"/>
        <v>0</v>
      </c>
      <c r="AN101" s="68">
        <f t="shared" si="141"/>
        <v>0</v>
      </c>
    </row>
    <row r="102" spans="1:40" ht="34.5" customHeight="1">
      <c r="A102" s="163"/>
      <c r="B102" s="159"/>
      <c r="C102" s="159"/>
      <c r="D102" s="159"/>
      <c r="E102" s="159"/>
      <c r="F102" s="23" t="s">
        <v>221</v>
      </c>
      <c r="G102" s="18">
        <f>'[1]на 01.10'!$B$28</f>
        <v>220860</v>
      </c>
      <c r="H102" s="26"/>
      <c r="I102" s="29"/>
      <c r="J102" s="29"/>
      <c r="K102" s="14"/>
      <c r="L102" s="14"/>
      <c r="M102" s="14"/>
      <c r="N102" s="15"/>
      <c r="O102" s="15"/>
      <c r="P102" s="65">
        <f t="shared" si="132"/>
        <v>0</v>
      </c>
      <c r="Q102" s="14"/>
      <c r="R102" s="14"/>
      <c r="S102" s="14"/>
      <c r="T102" s="15"/>
      <c r="U102" s="15"/>
      <c r="V102" s="65">
        <f t="shared" si="133"/>
        <v>0</v>
      </c>
      <c r="W102" s="14"/>
      <c r="X102" s="14"/>
      <c r="Y102" s="14"/>
      <c r="Z102" s="15"/>
      <c r="AA102" s="15"/>
      <c r="AB102" s="65">
        <f t="shared" si="134"/>
        <v>0</v>
      </c>
      <c r="AC102" s="14"/>
      <c r="AD102" s="14"/>
      <c r="AE102" s="14"/>
      <c r="AF102" s="15"/>
      <c r="AG102" s="15"/>
      <c r="AH102" s="65">
        <f t="shared" si="135"/>
        <v>0</v>
      </c>
      <c r="AI102" s="68">
        <f t="shared" si="136"/>
        <v>0</v>
      </c>
      <c r="AJ102" s="68">
        <f t="shared" si="137"/>
        <v>0</v>
      </c>
      <c r="AK102" s="68">
        <f t="shared" si="138"/>
        <v>0</v>
      </c>
      <c r="AL102" s="69">
        <f t="shared" si="139"/>
        <v>0</v>
      </c>
      <c r="AM102" s="69">
        <f t="shared" si="140"/>
        <v>0</v>
      </c>
      <c r="AN102" s="68">
        <f t="shared" si="141"/>
        <v>0</v>
      </c>
    </row>
    <row r="103" spans="1:40" ht="47.25" customHeight="1">
      <c r="A103" s="163"/>
      <c r="B103" s="159"/>
      <c r="C103" s="159"/>
      <c r="D103" s="159"/>
      <c r="E103" s="159"/>
      <c r="F103" s="23" t="s">
        <v>222</v>
      </c>
      <c r="G103" s="18">
        <f>'[1]на 01.10'!$B$28</f>
        <v>220860</v>
      </c>
      <c r="H103" s="26"/>
      <c r="I103" s="29"/>
      <c r="J103" s="29"/>
      <c r="K103" s="14"/>
      <c r="L103" s="14"/>
      <c r="M103" s="14"/>
      <c r="N103" s="15"/>
      <c r="O103" s="15"/>
      <c r="P103" s="65">
        <f t="shared" si="132"/>
        <v>0</v>
      </c>
      <c r="Q103" s="14"/>
      <c r="R103" s="14"/>
      <c r="S103" s="14"/>
      <c r="T103" s="15"/>
      <c r="U103" s="15"/>
      <c r="V103" s="65">
        <f t="shared" si="133"/>
        <v>0</v>
      </c>
      <c r="W103" s="14"/>
      <c r="X103" s="14"/>
      <c r="Y103" s="14"/>
      <c r="Z103" s="15"/>
      <c r="AA103" s="15"/>
      <c r="AB103" s="65">
        <f t="shared" si="134"/>
        <v>0</v>
      </c>
      <c r="AC103" s="14"/>
      <c r="AD103" s="14"/>
      <c r="AE103" s="14"/>
      <c r="AF103" s="15"/>
      <c r="AG103" s="15"/>
      <c r="AH103" s="65">
        <f t="shared" si="135"/>
        <v>0</v>
      </c>
      <c r="AI103" s="68">
        <f t="shared" si="136"/>
        <v>0</v>
      </c>
      <c r="AJ103" s="68">
        <f t="shared" si="137"/>
        <v>0</v>
      </c>
      <c r="AK103" s="68">
        <f t="shared" si="138"/>
        <v>0</v>
      </c>
      <c r="AL103" s="69">
        <f t="shared" si="139"/>
        <v>0</v>
      </c>
      <c r="AM103" s="69">
        <f t="shared" si="140"/>
        <v>0</v>
      </c>
      <c r="AN103" s="68">
        <f t="shared" si="141"/>
        <v>0</v>
      </c>
    </row>
    <row r="104" spans="1:40" ht="52.5" customHeight="1">
      <c r="A104" s="163"/>
      <c r="B104" s="159"/>
      <c r="C104" s="159"/>
      <c r="D104" s="159"/>
      <c r="E104" s="159"/>
      <c r="F104" s="23" t="s">
        <v>223</v>
      </c>
      <c r="G104" s="18">
        <f>'[1]на 01.10'!$B$28</f>
        <v>220860</v>
      </c>
      <c r="H104" s="26"/>
      <c r="I104" s="29"/>
      <c r="J104" s="29"/>
      <c r="K104" s="14"/>
      <c r="L104" s="14"/>
      <c r="M104" s="14"/>
      <c r="N104" s="15"/>
      <c r="O104" s="15"/>
      <c r="P104" s="65">
        <f t="shared" si="132"/>
        <v>0</v>
      </c>
      <c r="Q104" s="14"/>
      <c r="R104" s="14"/>
      <c r="S104" s="14"/>
      <c r="T104" s="15"/>
      <c r="U104" s="15"/>
      <c r="V104" s="65">
        <f t="shared" si="133"/>
        <v>0</v>
      </c>
      <c r="W104" s="14"/>
      <c r="X104" s="14"/>
      <c r="Y104" s="14"/>
      <c r="Z104" s="15"/>
      <c r="AA104" s="15"/>
      <c r="AB104" s="65">
        <f t="shared" si="134"/>
        <v>0</v>
      </c>
      <c r="AC104" s="14"/>
      <c r="AD104" s="14"/>
      <c r="AE104" s="14"/>
      <c r="AF104" s="15"/>
      <c r="AG104" s="15"/>
      <c r="AH104" s="65">
        <f t="shared" si="135"/>
        <v>0</v>
      </c>
      <c r="AI104" s="68">
        <f t="shared" si="136"/>
        <v>0</v>
      </c>
      <c r="AJ104" s="68">
        <f t="shared" si="137"/>
        <v>0</v>
      </c>
      <c r="AK104" s="68">
        <f t="shared" si="138"/>
        <v>0</v>
      </c>
      <c r="AL104" s="69">
        <f t="shared" si="139"/>
        <v>0</v>
      </c>
      <c r="AM104" s="69">
        <f t="shared" si="140"/>
        <v>0</v>
      </c>
      <c r="AN104" s="68">
        <f t="shared" si="141"/>
        <v>0</v>
      </c>
    </row>
    <row r="105" spans="1:40" ht="69.75" customHeight="1">
      <c r="A105" s="163"/>
      <c r="B105" s="159"/>
      <c r="C105" s="159"/>
      <c r="D105" s="159"/>
      <c r="E105" s="159"/>
      <c r="F105" s="23" t="s">
        <v>224</v>
      </c>
      <c r="G105" s="18">
        <f>'[1]на 01.10'!$B$28</f>
        <v>220860</v>
      </c>
      <c r="H105" s="26"/>
      <c r="I105" s="29"/>
      <c r="J105" s="29"/>
      <c r="K105" s="14"/>
      <c r="L105" s="14"/>
      <c r="M105" s="14"/>
      <c r="N105" s="15"/>
      <c r="O105" s="15"/>
      <c r="P105" s="65">
        <f t="shared" si="132"/>
        <v>0</v>
      </c>
      <c r="Q105" s="14"/>
      <c r="R105" s="14"/>
      <c r="S105" s="14"/>
      <c r="T105" s="15"/>
      <c r="U105" s="15"/>
      <c r="V105" s="65">
        <f t="shared" si="133"/>
        <v>0</v>
      </c>
      <c r="W105" s="14"/>
      <c r="X105" s="14"/>
      <c r="Y105" s="14"/>
      <c r="Z105" s="15"/>
      <c r="AA105" s="15"/>
      <c r="AB105" s="65">
        <f t="shared" si="134"/>
        <v>0</v>
      </c>
      <c r="AC105" s="14"/>
      <c r="AD105" s="14"/>
      <c r="AE105" s="14"/>
      <c r="AF105" s="15"/>
      <c r="AG105" s="15"/>
      <c r="AH105" s="65">
        <f t="shared" si="135"/>
        <v>0</v>
      </c>
      <c r="AI105" s="68">
        <f t="shared" si="136"/>
        <v>0</v>
      </c>
      <c r="AJ105" s="68">
        <f t="shared" si="137"/>
        <v>0</v>
      </c>
      <c r="AK105" s="68">
        <f t="shared" si="138"/>
        <v>0</v>
      </c>
      <c r="AL105" s="69">
        <f t="shared" si="139"/>
        <v>0</v>
      </c>
      <c r="AM105" s="69">
        <f t="shared" si="140"/>
        <v>0</v>
      </c>
      <c r="AN105" s="68">
        <f t="shared" si="141"/>
        <v>0</v>
      </c>
    </row>
    <row r="106" spans="1:40" ht="47.25" customHeight="1">
      <c r="A106" s="163"/>
      <c r="B106" s="23"/>
      <c r="C106" s="23"/>
      <c r="D106" s="23"/>
      <c r="E106" s="23"/>
      <c r="F106" s="23" t="s">
        <v>225</v>
      </c>
      <c r="G106" s="18">
        <f>'[1]на 01.10'!$B$28</f>
        <v>220860</v>
      </c>
      <c r="H106" s="26"/>
      <c r="I106" s="29"/>
      <c r="J106" s="29"/>
      <c r="K106" s="14"/>
      <c r="L106" s="14"/>
      <c r="M106" s="14"/>
      <c r="N106" s="15"/>
      <c r="O106" s="15"/>
      <c r="P106" s="65">
        <f t="shared" si="132"/>
        <v>0</v>
      </c>
      <c r="Q106" s="14"/>
      <c r="R106" s="14"/>
      <c r="S106" s="14"/>
      <c r="T106" s="15"/>
      <c r="U106" s="15"/>
      <c r="V106" s="65">
        <f t="shared" si="133"/>
        <v>0</v>
      </c>
      <c r="W106" s="14"/>
      <c r="X106" s="14"/>
      <c r="Y106" s="14"/>
      <c r="Z106" s="15"/>
      <c r="AA106" s="15"/>
      <c r="AB106" s="65">
        <f t="shared" si="134"/>
        <v>0</v>
      </c>
      <c r="AC106" s="14"/>
      <c r="AD106" s="14"/>
      <c r="AE106" s="14"/>
      <c r="AF106" s="15"/>
      <c r="AG106" s="15"/>
      <c r="AH106" s="65">
        <f t="shared" si="135"/>
        <v>0</v>
      </c>
      <c r="AI106" s="68">
        <f t="shared" si="136"/>
        <v>0</v>
      </c>
      <c r="AJ106" s="68">
        <f t="shared" si="137"/>
        <v>0</v>
      </c>
      <c r="AK106" s="68">
        <f t="shared" si="138"/>
        <v>0</v>
      </c>
      <c r="AL106" s="69">
        <f t="shared" si="139"/>
        <v>0</v>
      </c>
      <c r="AM106" s="69">
        <f t="shared" si="140"/>
        <v>0</v>
      </c>
      <c r="AN106" s="68">
        <f t="shared" si="141"/>
        <v>0</v>
      </c>
    </row>
    <row r="107" spans="1:40" ht="49.5" customHeight="1">
      <c r="A107" s="163"/>
      <c r="B107" s="23"/>
      <c r="C107" s="23"/>
      <c r="D107" s="23"/>
      <c r="E107" s="23"/>
      <c r="F107" s="23" t="s">
        <v>226</v>
      </c>
      <c r="G107" s="18">
        <f>'[1]на 01.10'!$B$28</f>
        <v>220860</v>
      </c>
      <c r="H107" s="26"/>
      <c r="I107" s="29"/>
      <c r="J107" s="29"/>
      <c r="K107" s="14"/>
      <c r="L107" s="14"/>
      <c r="M107" s="14"/>
      <c r="N107" s="15"/>
      <c r="O107" s="15"/>
      <c r="P107" s="65">
        <f t="shared" si="132"/>
        <v>0</v>
      </c>
      <c r="Q107" s="14"/>
      <c r="R107" s="14"/>
      <c r="S107" s="14"/>
      <c r="T107" s="15"/>
      <c r="U107" s="15"/>
      <c r="V107" s="65">
        <f t="shared" si="133"/>
        <v>0</v>
      </c>
      <c r="W107" s="14"/>
      <c r="X107" s="14"/>
      <c r="Y107" s="14"/>
      <c r="Z107" s="15"/>
      <c r="AA107" s="15"/>
      <c r="AB107" s="65">
        <f t="shared" si="134"/>
        <v>0</v>
      </c>
      <c r="AC107" s="14"/>
      <c r="AD107" s="14"/>
      <c r="AE107" s="14"/>
      <c r="AF107" s="15"/>
      <c r="AG107" s="15"/>
      <c r="AH107" s="65">
        <f t="shared" si="135"/>
        <v>0</v>
      </c>
      <c r="AI107" s="68">
        <f t="shared" si="136"/>
        <v>0</v>
      </c>
      <c r="AJ107" s="68">
        <f t="shared" si="137"/>
        <v>0</v>
      </c>
      <c r="AK107" s="68">
        <f t="shared" si="138"/>
        <v>0</v>
      </c>
      <c r="AL107" s="69">
        <f t="shared" si="139"/>
        <v>0</v>
      </c>
      <c r="AM107" s="69">
        <f t="shared" si="140"/>
        <v>0</v>
      </c>
      <c r="AN107" s="68">
        <f t="shared" si="141"/>
        <v>0</v>
      </c>
    </row>
    <row r="108" spans="1:40" ht="31.5" customHeight="1">
      <c r="A108" s="163"/>
      <c r="B108" s="23"/>
      <c r="C108" s="23"/>
      <c r="D108" s="23"/>
      <c r="E108" s="23"/>
      <c r="F108" s="23" t="s">
        <v>227</v>
      </c>
      <c r="G108" s="18">
        <f>'[1]на 01.10'!$B$28</f>
        <v>220860</v>
      </c>
      <c r="H108" s="26"/>
      <c r="I108" s="29"/>
      <c r="J108" s="29"/>
      <c r="K108" s="14"/>
      <c r="L108" s="14"/>
      <c r="M108" s="14"/>
      <c r="N108" s="15"/>
      <c r="O108" s="15"/>
      <c r="P108" s="65">
        <f t="shared" si="132"/>
        <v>0</v>
      </c>
      <c r="Q108" s="14"/>
      <c r="R108" s="14"/>
      <c r="S108" s="14"/>
      <c r="T108" s="15"/>
      <c r="U108" s="15"/>
      <c r="V108" s="65">
        <f t="shared" si="133"/>
        <v>0</v>
      </c>
      <c r="W108" s="14"/>
      <c r="X108" s="14"/>
      <c r="Y108" s="14"/>
      <c r="Z108" s="15"/>
      <c r="AA108" s="15"/>
      <c r="AB108" s="65">
        <f t="shared" si="134"/>
        <v>0</v>
      </c>
      <c r="AC108" s="14"/>
      <c r="AD108" s="14"/>
      <c r="AE108" s="14"/>
      <c r="AF108" s="15"/>
      <c r="AG108" s="15"/>
      <c r="AH108" s="65">
        <f t="shared" si="135"/>
        <v>0</v>
      </c>
      <c r="AI108" s="68">
        <f t="shared" si="136"/>
        <v>0</v>
      </c>
      <c r="AJ108" s="68">
        <f t="shared" si="137"/>
        <v>0</v>
      </c>
      <c r="AK108" s="68">
        <f t="shared" si="138"/>
        <v>0</v>
      </c>
      <c r="AL108" s="69">
        <f t="shared" si="139"/>
        <v>0</v>
      </c>
      <c r="AM108" s="69">
        <f t="shared" si="140"/>
        <v>0</v>
      </c>
      <c r="AN108" s="68">
        <f t="shared" si="141"/>
        <v>0</v>
      </c>
    </row>
    <row r="109" spans="1:40" ht="120.75" customHeight="1">
      <c r="A109" s="163"/>
      <c r="B109" s="159"/>
      <c r="C109" s="159"/>
      <c r="D109" s="159"/>
      <c r="E109" s="159"/>
      <c r="F109" s="23" t="s">
        <v>228</v>
      </c>
      <c r="G109" s="18">
        <f>'[1]на 01.10'!$B$28</f>
        <v>220860</v>
      </c>
      <c r="H109" s="26"/>
      <c r="I109" s="29"/>
      <c r="J109" s="29"/>
      <c r="K109" s="14"/>
      <c r="L109" s="14"/>
      <c r="M109" s="14"/>
      <c r="N109" s="15"/>
      <c r="O109" s="15"/>
      <c r="P109" s="65">
        <f t="shared" si="132"/>
        <v>0</v>
      </c>
      <c r="Q109" s="14"/>
      <c r="R109" s="14"/>
      <c r="S109" s="14"/>
      <c r="T109" s="15"/>
      <c r="U109" s="15"/>
      <c r="V109" s="65">
        <f t="shared" si="133"/>
        <v>0</v>
      </c>
      <c r="W109" s="14"/>
      <c r="X109" s="14"/>
      <c r="Y109" s="14"/>
      <c r="Z109" s="15"/>
      <c r="AA109" s="15"/>
      <c r="AB109" s="65">
        <f t="shared" si="134"/>
        <v>0</v>
      </c>
      <c r="AC109" s="14"/>
      <c r="AD109" s="14"/>
      <c r="AE109" s="14"/>
      <c r="AF109" s="15"/>
      <c r="AG109" s="15"/>
      <c r="AH109" s="65">
        <f t="shared" si="135"/>
        <v>0</v>
      </c>
      <c r="AI109" s="68">
        <f t="shared" si="136"/>
        <v>0</v>
      </c>
      <c r="AJ109" s="68">
        <f t="shared" si="137"/>
        <v>0</v>
      </c>
      <c r="AK109" s="68">
        <f t="shared" si="138"/>
        <v>0</v>
      </c>
      <c r="AL109" s="69">
        <f t="shared" si="139"/>
        <v>0</v>
      </c>
      <c r="AM109" s="69">
        <f t="shared" si="140"/>
        <v>0</v>
      </c>
      <c r="AN109" s="68">
        <f t="shared" si="141"/>
        <v>0</v>
      </c>
    </row>
    <row r="110" spans="1:40" ht="54" customHeight="1">
      <c r="A110" s="163"/>
      <c r="B110" s="159"/>
      <c r="C110" s="159"/>
      <c r="D110" s="159"/>
      <c r="E110" s="159"/>
      <c r="F110" s="60" t="s">
        <v>229</v>
      </c>
      <c r="G110" s="18">
        <f>'[1]на 01.10'!$B$28</f>
        <v>220860</v>
      </c>
      <c r="H110" s="26"/>
      <c r="I110" s="29"/>
      <c r="J110" s="29"/>
      <c r="K110" s="14"/>
      <c r="L110" s="14"/>
      <c r="M110" s="14"/>
      <c r="N110" s="15"/>
      <c r="O110" s="15"/>
      <c r="P110" s="65">
        <f t="shared" si="132"/>
        <v>0</v>
      </c>
      <c r="Q110" s="14"/>
      <c r="R110" s="14"/>
      <c r="S110" s="14"/>
      <c r="T110" s="15"/>
      <c r="U110" s="15"/>
      <c r="V110" s="65">
        <f t="shared" si="133"/>
        <v>0</v>
      </c>
      <c r="W110" s="14"/>
      <c r="X110" s="14"/>
      <c r="Y110" s="14"/>
      <c r="Z110" s="15"/>
      <c r="AA110" s="15"/>
      <c r="AB110" s="65">
        <f t="shared" si="134"/>
        <v>0</v>
      </c>
      <c r="AC110" s="14"/>
      <c r="AD110" s="14"/>
      <c r="AE110" s="14"/>
      <c r="AF110" s="15"/>
      <c r="AG110" s="15"/>
      <c r="AH110" s="65">
        <f t="shared" si="135"/>
        <v>0</v>
      </c>
      <c r="AI110" s="68">
        <f t="shared" si="136"/>
        <v>0</v>
      </c>
      <c r="AJ110" s="68">
        <f t="shared" si="137"/>
        <v>0</v>
      </c>
      <c r="AK110" s="68">
        <f t="shared" si="138"/>
        <v>0</v>
      </c>
      <c r="AL110" s="69">
        <f t="shared" si="139"/>
        <v>0</v>
      </c>
      <c r="AM110" s="69">
        <f t="shared" si="140"/>
        <v>0</v>
      </c>
      <c r="AN110" s="68">
        <f t="shared" si="141"/>
        <v>0</v>
      </c>
    </row>
    <row r="111" spans="1:40" ht="45.75" customHeight="1">
      <c r="A111" s="163"/>
      <c r="B111" s="159"/>
      <c r="C111" s="159"/>
      <c r="D111" s="159"/>
      <c r="E111" s="159"/>
      <c r="F111" s="60" t="s">
        <v>230</v>
      </c>
      <c r="G111" s="18">
        <f>'[1]на 01.10'!$B$28</f>
        <v>220860</v>
      </c>
      <c r="H111" s="26"/>
      <c r="I111" s="29"/>
      <c r="J111" s="29"/>
      <c r="K111" s="14"/>
      <c r="L111" s="14"/>
      <c r="M111" s="14"/>
      <c r="N111" s="15"/>
      <c r="O111" s="15"/>
      <c r="P111" s="65">
        <f t="shared" si="132"/>
        <v>0</v>
      </c>
      <c r="Q111" s="14"/>
      <c r="R111" s="14"/>
      <c r="S111" s="14"/>
      <c r="T111" s="15"/>
      <c r="U111" s="15"/>
      <c r="V111" s="65">
        <f t="shared" si="133"/>
        <v>0</v>
      </c>
      <c r="W111" s="14"/>
      <c r="X111" s="14"/>
      <c r="Y111" s="14"/>
      <c r="Z111" s="15"/>
      <c r="AA111" s="15"/>
      <c r="AB111" s="65">
        <f t="shared" si="134"/>
        <v>0</v>
      </c>
      <c r="AC111" s="14"/>
      <c r="AD111" s="14"/>
      <c r="AE111" s="14"/>
      <c r="AF111" s="15"/>
      <c r="AG111" s="15"/>
      <c r="AH111" s="65">
        <f t="shared" si="135"/>
        <v>0</v>
      </c>
      <c r="AI111" s="68">
        <f t="shared" si="136"/>
        <v>0</v>
      </c>
      <c r="AJ111" s="68">
        <f t="shared" si="137"/>
        <v>0</v>
      </c>
      <c r="AK111" s="68">
        <f t="shared" si="138"/>
        <v>0</v>
      </c>
      <c r="AL111" s="69">
        <f t="shared" si="139"/>
        <v>0</v>
      </c>
      <c r="AM111" s="69">
        <f t="shared" si="140"/>
        <v>0</v>
      </c>
      <c r="AN111" s="68">
        <f t="shared" si="141"/>
        <v>0</v>
      </c>
    </row>
    <row r="112" spans="1:40" ht="69.75" customHeight="1">
      <c r="A112" s="163"/>
      <c r="B112" s="159"/>
      <c r="C112" s="159"/>
      <c r="D112" s="159"/>
      <c r="E112" s="159"/>
      <c r="F112" s="60" t="s">
        <v>231</v>
      </c>
      <c r="G112" s="18">
        <f>'[1]на 01.10'!$B$28</f>
        <v>220860</v>
      </c>
      <c r="H112" s="26"/>
      <c r="I112" s="29"/>
      <c r="J112" s="29"/>
      <c r="K112" s="14"/>
      <c r="L112" s="14"/>
      <c r="M112" s="14"/>
      <c r="N112" s="15"/>
      <c r="O112" s="15"/>
      <c r="P112" s="65">
        <f t="shared" si="132"/>
        <v>0</v>
      </c>
      <c r="Q112" s="14"/>
      <c r="R112" s="14"/>
      <c r="S112" s="14"/>
      <c r="T112" s="15"/>
      <c r="U112" s="15"/>
      <c r="V112" s="65">
        <f t="shared" si="133"/>
        <v>0</v>
      </c>
      <c r="W112" s="14"/>
      <c r="X112" s="14"/>
      <c r="Y112" s="14"/>
      <c r="Z112" s="15"/>
      <c r="AA112" s="15"/>
      <c r="AB112" s="65">
        <f t="shared" si="134"/>
        <v>0</v>
      </c>
      <c r="AC112" s="14"/>
      <c r="AD112" s="14"/>
      <c r="AE112" s="14"/>
      <c r="AF112" s="15"/>
      <c r="AG112" s="15"/>
      <c r="AH112" s="65">
        <f t="shared" si="135"/>
        <v>0</v>
      </c>
      <c r="AI112" s="68">
        <f t="shared" si="136"/>
        <v>0</v>
      </c>
      <c r="AJ112" s="68">
        <f t="shared" si="137"/>
        <v>0</v>
      </c>
      <c r="AK112" s="68">
        <f t="shared" si="138"/>
        <v>0</v>
      </c>
      <c r="AL112" s="69">
        <f t="shared" si="139"/>
        <v>0</v>
      </c>
      <c r="AM112" s="69">
        <f t="shared" si="140"/>
        <v>0</v>
      </c>
      <c r="AN112" s="68">
        <f t="shared" si="141"/>
        <v>0</v>
      </c>
    </row>
    <row r="113" spans="1:40" ht="51" customHeight="1">
      <c r="A113" s="163"/>
      <c r="B113" s="159"/>
      <c r="C113" s="159"/>
      <c r="D113" s="159"/>
      <c r="E113" s="159"/>
      <c r="F113" s="60" t="s">
        <v>232</v>
      </c>
      <c r="G113" s="18">
        <f>'[1]на 01.10'!$B$28</f>
        <v>220860</v>
      </c>
      <c r="H113" s="26"/>
      <c r="I113" s="29"/>
      <c r="J113" s="29"/>
      <c r="K113" s="14"/>
      <c r="L113" s="14"/>
      <c r="M113" s="14"/>
      <c r="N113" s="15"/>
      <c r="O113" s="15"/>
      <c r="P113" s="65">
        <f t="shared" si="132"/>
        <v>0</v>
      </c>
      <c r="Q113" s="14"/>
      <c r="R113" s="14"/>
      <c r="S113" s="14"/>
      <c r="T113" s="15"/>
      <c r="U113" s="15"/>
      <c r="V113" s="65">
        <f t="shared" si="133"/>
        <v>0</v>
      </c>
      <c r="W113" s="14"/>
      <c r="X113" s="14"/>
      <c r="Y113" s="14"/>
      <c r="Z113" s="15"/>
      <c r="AA113" s="15"/>
      <c r="AB113" s="65">
        <f t="shared" si="134"/>
        <v>0</v>
      </c>
      <c r="AC113" s="14"/>
      <c r="AD113" s="14"/>
      <c r="AE113" s="14"/>
      <c r="AF113" s="15"/>
      <c r="AG113" s="15"/>
      <c r="AH113" s="65">
        <f t="shared" si="135"/>
        <v>0</v>
      </c>
      <c r="AI113" s="68">
        <f t="shared" si="136"/>
        <v>0</v>
      </c>
      <c r="AJ113" s="68">
        <f t="shared" si="137"/>
        <v>0</v>
      </c>
      <c r="AK113" s="68">
        <f t="shared" si="138"/>
        <v>0</v>
      </c>
      <c r="AL113" s="69">
        <f t="shared" si="139"/>
        <v>0</v>
      </c>
      <c r="AM113" s="69">
        <f t="shared" si="140"/>
        <v>0</v>
      </c>
      <c r="AN113" s="68">
        <f t="shared" si="141"/>
        <v>0</v>
      </c>
    </row>
    <row r="114" spans="1:40" ht="87.75" customHeight="1">
      <c r="A114" s="163"/>
      <c r="B114" s="23"/>
      <c r="C114" s="23" t="s">
        <v>233</v>
      </c>
      <c r="D114" s="23" t="s">
        <v>234</v>
      </c>
      <c r="E114" s="23" t="s">
        <v>17</v>
      </c>
      <c r="F114" s="23" t="s">
        <v>235</v>
      </c>
      <c r="G114" s="18">
        <f>'[1]на 01.10'!$B$28</f>
        <v>220860</v>
      </c>
      <c r="H114" s="26"/>
      <c r="I114" s="29"/>
      <c r="J114" s="29"/>
      <c r="K114" s="14"/>
      <c r="L114" s="14"/>
      <c r="M114" s="14"/>
      <c r="N114" s="15"/>
      <c r="O114" s="15"/>
      <c r="P114" s="65">
        <f t="shared" si="132"/>
        <v>0</v>
      </c>
      <c r="Q114" s="14"/>
      <c r="R114" s="14"/>
      <c r="S114" s="14"/>
      <c r="T114" s="15"/>
      <c r="U114" s="15"/>
      <c r="V114" s="65">
        <f t="shared" si="133"/>
        <v>0</v>
      </c>
      <c r="W114" s="14"/>
      <c r="X114" s="14"/>
      <c r="Y114" s="14"/>
      <c r="Z114" s="15"/>
      <c r="AA114" s="15"/>
      <c r="AB114" s="65">
        <f t="shared" si="134"/>
        <v>0</v>
      </c>
      <c r="AC114" s="14"/>
      <c r="AD114" s="14"/>
      <c r="AE114" s="14"/>
      <c r="AF114" s="15"/>
      <c r="AG114" s="15"/>
      <c r="AH114" s="65">
        <f t="shared" si="135"/>
        <v>0</v>
      </c>
      <c r="AI114" s="68">
        <f t="shared" si="136"/>
        <v>0</v>
      </c>
      <c r="AJ114" s="68">
        <f t="shared" si="137"/>
        <v>0</v>
      </c>
      <c r="AK114" s="68">
        <f t="shared" si="138"/>
        <v>0</v>
      </c>
      <c r="AL114" s="69">
        <f t="shared" si="139"/>
        <v>0</v>
      </c>
      <c r="AM114" s="69">
        <f t="shared" si="140"/>
        <v>0</v>
      </c>
      <c r="AN114" s="68">
        <f t="shared" si="141"/>
        <v>0</v>
      </c>
    </row>
    <row r="115" spans="1:40" ht="57" customHeight="1">
      <c r="A115" s="163"/>
      <c r="B115" s="159"/>
      <c r="C115" s="159" t="s">
        <v>236</v>
      </c>
      <c r="D115" s="161" t="s">
        <v>237</v>
      </c>
      <c r="E115" s="161" t="s">
        <v>238</v>
      </c>
      <c r="F115" s="23" t="s">
        <v>239</v>
      </c>
      <c r="G115" s="18">
        <f>'[1]на 01.10'!$B$28</f>
        <v>220860</v>
      </c>
      <c r="H115" s="26"/>
      <c r="I115" s="29"/>
      <c r="J115" s="29"/>
      <c r="K115" s="14"/>
      <c r="L115" s="14"/>
      <c r="M115" s="14"/>
      <c r="N115" s="15"/>
      <c r="O115" s="15"/>
      <c r="P115" s="65">
        <f t="shared" si="132"/>
        <v>0</v>
      </c>
      <c r="Q115" s="14"/>
      <c r="R115" s="14"/>
      <c r="S115" s="14"/>
      <c r="T115" s="15"/>
      <c r="U115" s="15"/>
      <c r="V115" s="65">
        <f t="shared" si="133"/>
        <v>0</v>
      </c>
      <c r="W115" s="14"/>
      <c r="X115" s="14"/>
      <c r="Y115" s="14"/>
      <c r="Z115" s="15"/>
      <c r="AA115" s="15"/>
      <c r="AB115" s="65">
        <f t="shared" si="134"/>
        <v>0</v>
      </c>
      <c r="AC115" s="14"/>
      <c r="AD115" s="14"/>
      <c r="AE115" s="14"/>
      <c r="AF115" s="15"/>
      <c r="AG115" s="15"/>
      <c r="AH115" s="65">
        <f t="shared" si="135"/>
        <v>0</v>
      </c>
      <c r="AI115" s="68">
        <f t="shared" si="136"/>
        <v>0</v>
      </c>
      <c r="AJ115" s="68">
        <f t="shared" si="137"/>
        <v>0</v>
      </c>
      <c r="AK115" s="68">
        <f t="shared" si="138"/>
        <v>0</v>
      </c>
      <c r="AL115" s="69">
        <f t="shared" si="139"/>
        <v>0</v>
      </c>
      <c r="AM115" s="69">
        <f t="shared" si="140"/>
        <v>0</v>
      </c>
      <c r="AN115" s="68">
        <f t="shared" si="141"/>
        <v>0</v>
      </c>
    </row>
    <row r="116" spans="1:40" ht="43.5" customHeight="1">
      <c r="A116" s="163"/>
      <c r="B116" s="159"/>
      <c r="C116" s="159"/>
      <c r="D116" s="171"/>
      <c r="E116" s="171"/>
      <c r="F116" s="23" t="s">
        <v>240</v>
      </c>
      <c r="G116" s="18">
        <f>'[1]на 01.10'!$B$28</f>
        <v>220860</v>
      </c>
      <c r="H116" s="26"/>
      <c r="I116" s="29"/>
      <c r="J116" s="29"/>
      <c r="K116" s="14"/>
      <c r="L116" s="14"/>
      <c r="M116" s="14"/>
      <c r="N116" s="15"/>
      <c r="O116" s="15"/>
      <c r="P116" s="65">
        <f t="shared" si="132"/>
        <v>0</v>
      </c>
      <c r="Q116" s="14"/>
      <c r="R116" s="14"/>
      <c r="S116" s="14"/>
      <c r="T116" s="15"/>
      <c r="U116" s="15"/>
      <c r="V116" s="65">
        <f t="shared" si="133"/>
        <v>0</v>
      </c>
      <c r="W116" s="14"/>
      <c r="X116" s="14"/>
      <c r="Y116" s="14"/>
      <c r="Z116" s="15"/>
      <c r="AA116" s="15"/>
      <c r="AB116" s="65">
        <f t="shared" si="134"/>
        <v>0</v>
      </c>
      <c r="AC116" s="14"/>
      <c r="AD116" s="14"/>
      <c r="AE116" s="14"/>
      <c r="AF116" s="15"/>
      <c r="AG116" s="15"/>
      <c r="AH116" s="65">
        <f t="shared" si="135"/>
        <v>0</v>
      </c>
      <c r="AI116" s="68">
        <f t="shared" si="136"/>
        <v>0</v>
      </c>
      <c r="AJ116" s="68">
        <f t="shared" si="137"/>
        <v>0</v>
      </c>
      <c r="AK116" s="68">
        <f t="shared" si="138"/>
        <v>0</v>
      </c>
      <c r="AL116" s="69">
        <f t="shared" si="139"/>
        <v>0</v>
      </c>
      <c r="AM116" s="69">
        <f t="shared" si="140"/>
        <v>0</v>
      </c>
      <c r="AN116" s="68">
        <f t="shared" si="141"/>
        <v>0</v>
      </c>
    </row>
    <row r="117" spans="1:40" ht="90" customHeight="1">
      <c r="A117" s="163"/>
      <c r="B117" s="23"/>
      <c r="C117" s="23"/>
      <c r="D117" s="171"/>
      <c r="E117" s="171"/>
      <c r="F117" s="23" t="s">
        <v>241</v>
      </c>
      <c r="G117" s="18">
        <f>'[1]на 01.10'!$B$28</f>
        <v>220860</v>
      </c>
      <c r="H117" s="26"/>
      <c r="I117" s="29"/>
      <c r="J117" s="29"/>
      <c r="K117" s="14"/>
      <c r="L117" s="14"/>
      <c r="M117" s="14"/>
      <c r="N117" s="15"/>
      <c r="O117" s="15"/>
      <c r="P117" s="65">
        <f t="shared" si="132"/>
        <v>0</v>
      </c>
      <c r="Q117" s="14"/>
      <c r="R117" s="14"/>
      <c r="S117" s="14"/>
      <c r="T117" s="15"/>
      <c r="U117" s="15"/>
      <c r="V117" s="65">
        <f t="shared" si="133"/>
        <v>0</v>
      </c>
      <c r="W117" s="14"/>
      <c r="X117" s="14"/>
      <c r="Y117" s="14"/>
      <c r="Z117" s="15"/>
      <c r="AA117" s="15"/>
      <c r="AB117" s="65">
        <f t="shared" si="134"/>
        <v>0</v>
      </c>
      <c r="AC117" s="14"/>
      <c r="AD117" s="14"/>
      <c r="AE117" s="14"/>
      <c r="AF117" s="15"/>
      <c r="AG117" s="15"/>
      <c r="AH117" s="65">
        <f t="shared" si="135"/>
        <v>0</v>
      </c>
      <c r="AI117" s="68">
        <f t="shared" si="136"/>
        <v>0</v>
      </c>
      <c r="AJ117" s="68">
        <f t="shared" si="137"/>
        <v>0</v>
      </c>
      <c r="AK117" s="68">
        <f t="shared" si="138"/>
        <v>0</v>
      </c>
      <c r="AL117" s="69">
        <f t="shared" si="139"/>
        <v>0</v>
      </c>
      <c r="AM117" s="69">
        <f t="shared" si="140"/>
        <v>0</v>
      </c>
      <c r="AN117" s="68">
        <f t="shared" si="141"/>
        <v>0</v>
      </c>
    </row>
    <row r="118" spans="1:40" ht="58.5" customHeight="1">
      <c r="A118" s="163"/>
      <c r="B118" s="23"/>
      <c r="C118" s="23"/>
      <c r="D118" s="172"/>
      <c r="E118" s="172"/>
      <c r="F118" s="60" t="s">
        <v>242</v>
      </c>
      <c r="G118" s="18">
        <f>'[1]на 01.10'!$B$28</f>
        <v>220860</v>
      </c>
      <c r="H118" s="26"/>
      <c r="I118" s="29"/>
      <c r="J118" s="29"/>
      <c r="K118" s="14"/>
      <c r="L118" s="14"/>
      <c r="M118" s="14"/>
      <c r="N118" s="15"/>
      <c r="O118" s="15"/>
      <c r="P118" s="65">
        <f t="shared" si="132"/>
        <v>0</v>
      </c>
      <c r="Q118" s="14"/>
      <c r="R118" s="14"/>
      <c r="S118" s="14"/>
      <c r="T118" s="15"/>
      <c r="U118" s="15"/>
      <c r="V118" s="65">
        <f t="shared" si="133"/>
        <v>0</v>
      </c>
      <c r="W118" s="14"/>
      <c r="X118" s="14"/>
      <c r="Y118" s="14"/>
      <c r="Z118" s="15"/>
      <c r="AA118" s="15"/>
      <c r="AB118" s="65">
        <f t="shared" si="134"/>
        <v>0</v>
      </c>
      <c r="AC118" s="14"/>
      <c r="AD118" s="14"/>
      <c r="AE118" s="14"/>
      <c r="AF118" s="15"/>
      <c r="AG118" s="15"/>
      <c r="AH118" s="65">
        <f t="shared" si="135"/>
        <v>0</v>
      </c>
      <c r="AI118" s="68">
        <f t="shared" si="136"/>
        <v>0</v>
      </c>
      <c r="AJ118" s="68">
        <f t="shared" si="137"/>
        <v>0</v>
      </c>
      <c r="AK118" s="68">
        <f t="shared" si="138"/>
        <v>0</v>
      </c>
      <c r="AL118" s="69">
        <f t="shared" si="139"/>
        <v>0</v>
      </c>
      <c r="AM118" s="69">
        <f t="shared" si="140"/>
        <v>0</v>
      </c>
      <c r="AN118" s="68">
        <f t="shared" si="141"/>
        <v>0</v>
      </c>
    </row>
    <row r="119" spans="1:40" ht="62.25" customHeight="1">
      <c r="A119" s="163"/>
      <c r="B119" s="23"/>
      <c r="C119" s="23"/>
      <c r="D119" s="161" t="s">
        <v>243</v>
      </c>
      <c r="E119" s="161" t="s">
        <v>17</v>
      </c>
      <c r="F119" s="23" t="s">
        <v>244</v>
      </c>
      <c r="G119" s="18">
        <f>'[1]на 01.10'!$B$28</f>
        <v>220860</v>
      </c>
      <c r="H119" s="26"/>
      <c r="I119" s="29"/>
      <c r="J119" s="29"/>
      <c r="K119" s="14"/>
      <c r="L119" s="14"/>
      <c r="M119" s="14"/>
      <c r="N119" s="15"/>
      <c r="O119" s="15"/>
      <c r="P119" s="65">
        <f t="shared" si="132"/>
        <v>0</v>
      </c>
      <c r="Q119" s="14"/>
      <c r="R119" s="14"/>
      <c r="S119" s="14"/>
      <c r="T119" s="15"/>
      <c r="U119" s="15"/>
      <c r="V119" s="65">
        <f t="shared" si="133"/>
        <v>0</v>
      </c>
      <c r="W119" s="14"/>
      <c r="X119" s="14"/>
      <c r="Y119" s="14"/>
      <c r="Z119" s="15"/>
      <c r="AA119" s="15"/>
      <c r="AB119" s="65">
        <f t="shared" si="134"/>
        <v>0</v>
      </c>
      <c r="AC119" s="14"/>
      <c r="AD119" s="14"/>
      <c r="AE119" s="14"/>
      <c r="AF119" s="15"/>
      <c r="AG119" s="15"/>
      <c r="AH119" s="65">
        <f t="shared" si="135"/>
        <v>0</v>
      </c>
      <c r="AI119" s="68">
        <f t="shared" si="136"/>
        <v>0</v>
      </c>
      <c r="AJ119" s="68">
        <f t="shared" si="137"/>
        <v>0</v>
      </c>
      <c r="AK119" s="68">
        <f t="shared" si="138"/>
        <v>0</v>
      </c>
      <c r="AL119" s="69">
        <f t="shared" si="139"/>
        <v>0</v>
      </c>
      <c r="AM119" s="69">
        <f t="shared" si="140"/>
        <v>0</v>
      </c>
      <c r="AN119" s="68">
        <f t="shared" si="141"/>
        <v>0</v>
      </c>
    </row>
    <row r="120" spans="1:40" ht="75" customHeight="1">
      <c r="A120" s="163"/>
      <c r="B120" s="23"/>
      <c r="C120" s="23"/>
      <c r="D120" s="172"/>
      <c r="E120" s="172"/>
      <c r="F120" s="23" t="s">
        <v>245</v>
      </c>
      <c r="G120" s="18">
        <f>'[1]на 01.10'!$B$28</f>
        <v>220860</v>
      </c>
      <c r="H120" s="26"/>
      <c r="I120" s="29"/>
      <c r="J120" s="29"/>
      <c r="K120" s="14"/>
      <c r="L120" s="14"/>
      <c r="M120" s="14"/>
      <c r="N120" s="15"/>
      <c r="O120" s="15"/>
      <c r="P120" s="65">
        <f t="shared" si="132"/>
        <v>0</v>
      </c>
      <c r="Q120" s="14"/>
      <c r="R120" s="14"/>
      <c r="S120" s="14"/>
      <c r="T120" s="15"/>
      <c r="U120" s="15"/>
      <c r="V120" s="65">
        <f t="shared" si="133"/>
        <v>0</v>
      </c>
      <c r="W120" s="14"/>
      <c r="X120" s="14"/>
      <c r="Y120" s="14"/>
      <c r="Z120" s="15"/>
      <c r="AA120" s="15"/>
      <c r="AB120" s="65">
        <f t="shared" si="134"/>
        <v>0</v>
      </c>
      <c r="AC120" s="14"/>
      <c r="AD120" s="14"/>
      <c r="AE120" s="14"/>
      <c r="AF120" s="15"/>
      <c r="AG120" s="15"/>
      <c r="AH120" s="65">
        <f t="shared" si="135"/>
        <v>0</v>
      </c>
      <c r="AI120" s="68">
        <f t="shared" si="136"/>
        <v>0</v>
      </c>
      <c r="AJ120" s="68">
        <f t="shared" si="137"/>
        <v>0</v>
      </c>
      <c r="AK120" s="68">
        <f t="shared" si="138"/>
        <v>0</v>
      </c>
      <c r="AL120" s="69">
        <f t="shared" si="139"/>
        <v>0</v>
      </c>
      <c r="AM120" s="69">
        <f t="shared" si="140"/>
        <v>0</v>
      </c>
      <c r="AN120" s="68">
        <f t="shared" si="141"/>
        <v>0</v>
      </c>
    </row>
    <row r="121" spans="1:40" ht="93" customHeight="1">
      <c r="A121" s="163"/>
      <c r="B121" s="23"/>
      <c r="C121" s="23"/>
      <c r="D121" s="23" t="s">
        <v>246</v>
      </c>
      <c r="E121" s="23" t="s">
        <v>17</v>
      </c>
      <c r="F121" s="23" t="s">
        <v>244</v>
      </c>
      <c r="G121" s="18">
        <f>'[1]на 01.10'!$B$28</f>
        <v>220860</v>
      </c>
      <c r="H121" s="26"/>
      <c r="I121" s="29"/>
      <c r="J121" s="29"/>
      <c r="K121" s="14"/>
      <c r="L121" s="14"/>
      <c r="M121" s="14"/>
      <c r="N121" s="15"/>
      <c r="O121" s="15"/>
      <c r="P121" s="65">
        <f t="shared" si="132"/>
        <v>0</v>
      </c>
      <c r="Q121" s="14"/>
      <c r="R121" s="14"/>
      <c r="S121" s="14"/>
      <c r="T121" s="15"/>
      <c r="U121" s="15"/>
      <c r="V121" s="65">
        <f t="shared" si="133"/>
        <v>0</v>
      </c>
      <c r="W121" s="14"/>
      <c r="X121" s="14"/>
      <c r="Y121" s="14"/>
      <c r="Z121" s="15"/>
      <c r="AA121" s="15"/>
      <c r="AB121" s="65">
        <f t="shared" si="134"/>
        <v>0</v>
      </c>
      <c r="AC121" s="14"/>
      <c r="AD121" s="14"/>
      <c r="AE121" s="14"/>
      <c r="AF121" s="15"/>
      <c r="AG121" s="15"/>
      <c r="AH121" s="65">
        <f t="shared" si="135"/>
        <v>0</v>
      </c>
      <c r="AI121" s="68">
        <f t="shared" si="136"/>
        <v>0</v>
      </c>
      <c r="AJ121" s="68">
        <f t="shared" si="137"/>
        <v>0</v>
      </c>
      <c r="AK121" s="68">
        <f t="shared" si="138"/>
        <v>0</v>
      </c>
      <c r="AL121" s="69">
        <f t="shared" si="139"/>
        <v>0</v>
      </c>
      <c r="AM121" s="69">
        <f t="shared" si="140"/>
        <v>0</v>
      </c>
      <c r="AN121" s="68">
        <f t="shared" si="141"/>
        <v>0</v>
      </c>
    </row>
    <row r="122" spans="1:40" ht="69" customHeight="1">
      <c r="A122" s="163"/>
      <c r="B122" s="159"/>
      <c r="C122" s="159" t="s">
        <v>247</v>
      </c>
      <c r="D122" s="159" t="s">
        <v>248</v>
      </c>
      <c r="E122" s="159" t="s">
        <v>17</v>
      </c>
      <c r="F122" s="23" t="s">
        <v>249</v>
      </c>
      <c r="G122" s="18">
        <f>'[1]на 01.10'!$B$28</f>
        <v>220860</v>
      </c>
      <c r="H122" s="26"/>
      <c r="I122" s="29"/>
      <c r="J122" s="29"/>
      <c r="K122" s="14"/>
      <c r="L122" s="14"/>
      <c r="M122" s="14"/>
      <c r="N122" s="15"/>
      <c r="O122" s="15"/>
      <c r="P122" s="65">
        <f t="shared" si="132"/>
        <v>0</v>
      </c>
      <c r="Q122" s="14"/>
      <c r="R122" s="14"/>
      <c r="S122" s="14"/>
      <c r="T122" s="15"/>
      <c r="U122" s="15"/>
      <c r="V122" s="65">
        <f t="shared" si="133"/>
        <v>0</v>
      </c>
      <c r="W122" s="14"/>
      <c r="X122" s="14"/>
      <c r="Y122" s="14"/>
      <c r="Z122" s="15"/>
      <c r="AA122" s="15"/>
      <c r="AB122" s="65">
        <f t="shared" si="134"/>
        <v>0</v>
      </c>
      <c r="AC122" s="14"/>
      <c r="AD122" s="14"/>
      <c r="AE122" s="14"/>
      <c r="AF122" s="15"/>
      <c r="AG122" s="15"/>
      <c r="AH122" s="65">
        <f t="shared" si="135"/>
        <v>0</v>
      </c>
      <c r="AI122" s="68">
        <f t="shared" si="136"/>
        <v>0</v>
      </c>
      <c r="AJ122" s="68">
        <f t="shared" si="137"/>
        <v>0</v>
      </c>
      <c r="AK122" s="68">
        <f t="shared" si="138"/>
        <v>0</v>
      </c>
      <c r="AL122" s="69">
        <f t="shared" si="139"/>
        <v>0</v>
      </c>
      <c r="AM122" s="69">
        <f t="shared" si="140"/>
        <v>0</v>
      </c>
      <c r="AN122" s="68">
        <f t="shared" si="141"/>
        <v>0</v>
      </c>
    </row>
    <row r="123" spans="1:40" ht="63" customHeight="1">
      <c r="A123" s="163"/>
      <c r="B123" s="159"/>
      <c r="C123" s="159"/>
      <c r="D123" s="159"/>
      <c r="E123" s="159"/>
      <c r="F123" s="23" t="s">
        <v>245</v>
      </c>
      <c r="G123" s="18">
        <f>'[1]на 01.10'!$B$28</f>
        <v>220860</v>
      </c>
      <c r="H123" s="26"/>
      <c r="I123" s="29"/>
      <c r="J123" s="29"/>
      <c r="K123" s="14"/>
      <c r="L123" s="14"/>
      <c r="M123" s="14"/>
      <c r="N123" s="15"/>
      <c r="O123" s="15"/>
      <c r="P123" s="65">
        <f t="shared" si="132"/>
        <v>0</v>
      </c>
      <c r="Q123" s="14"/>
      <c r="R123" s="14"/>
      <c r="S123" s="14"/>
      <c r="T123" s="15"/>
      <c r="U123" s="15"/>
      <c r="V123" s="65">
        <f t="shared" si="133"/>
        <v>0</v>
      </c>
      <c r="W123" s="14"/>
      <c r="X123" s="14"/>
      <c r="Y123" s="14"/>
      <c r="Z123" s="15"/>
      <c r="AA123" s="15"/>
      <c r="AB123" s="65">
        <f t="shared" si="134"/>
        <v>0</v>
      </c>
      <c r="AC123" s="14"/>
      <c r="AD123" s="14"/>
      <c r="AE123" s="14"/>
      <c r="AF123" s="15"/>
      <c r="AG123" s="15"/>
      <c r="AH123" s="65">
        <f t="shared" si="135"/>
        <v>0</v>
      </c>
      <c r="AI123" s="68">
        <f t="shared" si="136"/>
        <v>0</v>
      </c>
      <c r="AJ123" s="68">
        <f t="shared" si="137"/>
        <v>0</v>
      </c>
      <c r="AK123" s="68">
        <f t="shared" si="138"/>
        <v>0</v>
      </c>
      <c r="AL123" s="69">
        <f t="shared" si="139"/>
        <v>0</v>
      </c>
      <c r="AM123" s="69">
        <f t="shared" si="140"/>
        <v>0</v>
      </c>
      <c r="AN123" s="68">
        <f t="shared" si="141"/>
        <v>0</v>
      </c>
    </row>
    <row r="124" spans="1:40" ht="49.5" customHeight="1">
      <c r="A124" s="163"/>
      <c r="B124" s="23"/>
      <c r="C124" s="23" t="s">
        <v>250</v>
      </c>
      <c r="D124" s="23" t="s">
        <v>251</v>
      </c>
      <c r="E124" s="23" t="s">
        <v>17</v>
      </c>
      <c r="F124" s="23" t="s">
        <v>245</v>
      </c>
      <c r="G124" s="18">
        <f>'[1]на 01.10'!$B$28</f>
        <v>220860</v>
      </c>
      <c r="H124" s="26"/>
      <c r="I124" s="29"/>
      <c r="J124" s="29"/>
      <c r="K124" s="14"/>
      <c r="L124" s="14"/>
      <c r="M124" s="14"/>
      <c r="N124" s="15"/>
      <c r="O124" s="15"/>
      <c r="P124" s="65">
        <f t="shared" si="132"/>
        <v>0</v>
      </c>
      <c r="Q124" s="14"/>
      <c r="R124" s="14"/>
      <c r="S124" s="14"/>
      <c r="T124" s="15"/>
      <c r="U124" s="15"/>
      <c r="V124" s="65">
        <f t="shared" si="133"/>
        <v>0</v>
      </c>
      <c r="W124" s="14"/>
      <c r="X124" s="14"/>
      <c r="Y124" s="14"/>
      <c r="Z124" s="15"/>
      <c r="AA124" s="15"/>
      <c r="AB124" s="65">
        <f t="shared" si="134"/>
        <v>0</v>
      </c>
      <c r="AC124" s="14"/>
      <c r="AD124" s="14"/>
      <c r="AE124" s="14"/>
      <c r="AF124" s="15"/>
      <c r="AG124" s="15"/>
      <c r="AH124" s="65">
        <f t="shared" si="135"/>
        <v>0</v>
      </c>
      <c r="AI124" s="68">
        <f t="shared" si="136"/>
        <v>0</v>
      </c>
      <c r="AJ124" s="68">
        <f t="shared" si="137"/>
        <v>0</v>
      </c>
      <c r="AK124" s="68">
        <f t="shared" si="138"/>
        <v>0</v>
      </c>
      <c r="AL124" s="69">
        <f t="shared" si="139"/>
        <v>0</v>
      </c>
      <c r="AM124" s="69">
        <f t="shared" si="140"/>
        <v>0</v>
      </c>
      <c r="AN124" s="68">
        <f t="shared" si="141"/>
        <v>0</v>
      </c>
    </row>
    <row r="125" spans="1:40" ht="36.75" customHeight="1">
      <c r="A125" s="163"/>
      <c r="B125" s="159"/>
      <c r="C125" s="159" t="s">
        <v>252</v>
      </c>
      <c r="D125" s="159" t="s">
        <v>253</v>
      </c>
      <c r="E125" s="159" t="s">
        <v>17</v>
      </c>
      <c r="F125" s="23" t="s">
        <v>254</v>
      </c>
      <c r="G125" s="18">
        <f>'[1]на 01.10'!$B$28</f>
        <v>220860</v>
      </c>
      <c r="H125" s="26"/>
      <c r="I125" s="29"/>
      <c r="J125" s="29"/>
      <c r="K125" s="14"/>
      <c r="L125" s="14"/>
      <c r="M125" s="14"/>
      <c r="N125" s="15"/>
      <c r="O125" s="15"/>
      <c r="P125" s="65">
        <f t="shared" si="132"/>
        <v>0</v>
      </c>
      <c r="Q125" s="14"/>
      <c r="R125" s="14"/>
      <c r="S125" s="14"/>
      <c r="T125" s="15"/>
      <c r="U125" s="15"/>
      <c r="V125" s="65">
        <f t="shared" si="133"/>
        <v>0</v>
      </c>
      <c r="W125" s="14"/>
      <c r="X125" s="14"/>
      <c r="Y125" s="14"/>
      <c r="Z125" s="15"/>
      <c r="AA125" s="15"/>
      <c r="AB125" s="65">
        <f t="shared" si="134"/>
        <v>0</v>
      </c>
      <c r="AC125" s="14"/>
      <c r="AD125" s="14"/>
      <c r="AE125" s="14"/>
      <c r="AF125" s="15"/>
      <c r="AG125" s="15"/>
      <c r="AH125" s="65">
        <f t="shared" si="135"/>
        <v>0</v>
      </c>
      <c r="AI125" s="68">
        <f t="shared" si="136"/>
        <v>0</v>
      </c>
      <c r="AJ125" s="68">
        <f t="shared" si="137"/>
        <v>0</v>
      </c>
      <c r="AK125" s="68">
        <f t="shared" si="138"/>
        <v>0</v>
      </c>
      <c r="AL125" s="69">
        <f t="shared" si="139"/>
        <v>0</v>
      </c>
      <c r="AM125" s="69">
        <f t="shared" si="140"/>
        <v>0</v>
      </c>
      <c r="AN125" s="68">
        <f t="shared" si="141"/>
        <v>0</v>
      </c>
    </row>
    <row r="126" spans="1:40" ht="48.75" customHeight="1">
      <c r="A126" s="163"/>
      <c r="B126" s="159"/>
      <c r="C126" s="159"/>
      <c r="D126" s="159"/>
      <c r="E126" s="159"/>
      <c r="F126" s="23" t="s">
        <v>255</v>
      </c>
      <c r="G126" s="18">
        <f>'[1]на 01.10'!$B$28</f>
        <v>220860</v>
      </c>
      <c r="H126" s="26"/>
      <c r="I126" s="29"/>
      <c r="J126" s="29"/>
      <c r="K126" s="14"/>
      <c r="L126" s="14"/>
      <c r="M126" s="14"/>
      <c r="N126" s="15"/>
      <c r="O126" s="15"/>
      <c r="P126" s="65">
        <f t="shared" si="132"/>
        <v>0</v>
      </c>
      <c r="Q126" s="14"/>
      <c r="R126" s="14"/>
      <c r="S126" s="14"/>
      <c r="T126" s="15"/>
      <c r="U126" s="15"/>
      <c r="V126" s="65">
        <f t="shared" si="133"/>
        <v>0</v>
      </c>
      <c r="W126" s="14"/>
      <c r="X126" s="14"/>
      <c r="Y126" s="14"/>
      <c r="Z126" s="15"/>
      <c r="AA126" s="15"/>
      <c r="AB126" s="65">
        <f t="shared" si="134"/>
        <v>0</v>
      </c>
      <c r="AC126" s="14"/>
      <c r="AD126" s="14"/>
      <c r="AE126" s="14"/>
      <c r="AF126" s="15"/>
      <c r="AG126" s="15"/>
      <c r="AH126" s="65">
        <f t="shared" si="135"/>
        <v>0</v>
      </c>
      <c r="AI126" s="68">
        <f t="shared" si="136"/>
        <v>0</v>
      </c>
      <c r="AJ126" s="68">
        <f t="shared" si="137"/>
        <v>0</v>
      </c>
      <c r="AK126" s="68">
        <f t="shared" si="138"/>
        <v>0</v>
      </c>
      <c r="AL126" s="69">
        <f t="shared" si="139"/>
        <v>0</v>
      </c>
      <c r="AM126" s="69">
        <f t="shared" si="140"/>
        <v>0</v>
      </c>
      <c r="AN126" s="68">
        <f t="shared" si="141"/>
        <v>0</v>
      </c>
    </row>
    <row r="127" spans="1:40" ht="32.25" customHeight="1">
      <c r="A127" s="163"/>
      <c r="B127" s="159"/>
      <c r="C127" s="159"/>
      <c r="D127" s="159"/>
      <c r="E127" s="159"/>
      <c r="F127" s="23" t="s">
        <v>256</v>
      </c>
      <c r="G127" s="18">
        <f>'[1]на 01.10'!$B$28</f>
        <v>220860</v>
      </c>
      <c r="H127" s="26"/>
      <c r="I127" s="29"/>
      <c r="J127" s="29"/>
      <c r="K127" s="14"/>
      <c r="L127" s="14"/>
      <c r="M127" s="14"/>
      <c r="N127" s="15"/>
      <c r="O127" s="15"/>
      <c r="P127" s="65">
        <f t="shared" si="132"/>
        <v>0</v>
      </c>
      <c r="Q127" s="14"/>
      <c r="R127" s="14"/>
      <c r="S127" s="14"/>
      <c r="T127" s="15"/>
      <c r="U127" s="15"/>
      <c r="V127" s="65">
        <f t="shared" si="133"/>
        <v>0</v>
      </c>
      <c r="W127" s="14"/>
      <c r="X127" s="14"/>
      <c r="Y127" s="14"/>
      <c r="Z127" s="15"/>
      <c r="AA127" s="15"/>
      <c r="AB127" s="65">
        <f t="shared" si="134"/>
        <v>0</v>
      </c>
      <c r="AC127" s="14"/>
      <c r="AD127" s="14"/>
      <c r="AE127" s="14"/>
      <c r="AF127" s="15"/>
      <c r="AG127" s="15"/>
      <c r="AH127" s="65">
        <f t="shared" si="135"/>
        <v>0</v>
      </c>
      <c r="AI127" s="68">
        <f t="shared" si="136"/>
        <v>0</v>
      </c>
      <c r="AJ127" s="68">
        <f t="shared" si="137"/>
        <v>0</v>
      </c>
      <c r="AK127" s="68">
        <f t="shared" si="138"/>
        <v>0</v>
      </c>
      <c r="AL127" s="69">
        <f t="shared" si="139"/>
        <v>0</v>
      </c>
      <c r="AM127" s="69">
        <f t="shared" si="140"/>
        <v>0</v>
      </c>
      <c r="AN127" s="68">
        <f t="shared" si="141"/>
        <v>0</v>
      </c>
    </row>
    <row r="128" spans="1:40" ht="36.75" customHeight="1">
      <c r="A128" s="163"/>
      <c r="B128" s="23"/>
      <c r="C128" s="23"/>
      <c r="D128" s="23"/>
      <c r="E128" s="23"/>
      <c r="F128" s="23" t="s">
        <v>257</v>
      </c>
      <c r="G128" s="18">
        <f>'[1]на 01.10'!$B$28</f>
        <v>220860</v>
      </c>
      <c r="H128" s="26"/>
      <c r="I128" s="29"/>
      <c r="J128" s="29"/>
      <c r="K128" s="14"/>
      <c r="L128" s="14"/>
      <c r="M128" s="14"/>
      <c r="N128" s="15"/>
      <c r="O128" s="15"/>
      <c r="P128" s="65">
        <f t="shared" si="132"/>
        <v>0</v>
      </c>
      <c r="Q128" s="14"/>
      <c r="R128" s="14"/>
      <c r="S128" s="14"/>
      <c r="T128" s="15"/>
      <c r="U128" s="15"/>
      <c r="V128" s="65">
        <f t="shared" si="133"/>
        <v>0</v>
      </c>
      <c r="W128" s="14"/>
      <c r="X128" s="14"/>
      <c r="Y128" s="14"/>
      <c r="Z128" s="15"/>
      <c r="AA128" s="15"/>
      <c r="AB128" s="65">
        <f t="shared" si="134"/>
        <v>0</v>
      </c>
      <c r="AC128" s="14"/>
      <c r="AD128" s="14"/>
      <c r="AE128" s="14"/>
      <c r="AF128" s="15"/>
      <c r="AG128" s="15"/>
      <c r="AH128" s="65">
        <f t="shared" si="135"/>
        <v>0</v>
      </c>
      <c r="AI128" s="68">
        <f t="shared" si="136"/>
        <v>0</v>
      </c>
      <c r="AJ128" s="68">
        <f t="shared" si="137"/>
        <v>0</v>
      </c>
      <c r="AK128" s="68">
        <f t="shared" si="138"/>
        <v>0</v>
      </c>
      <c r="AL128" s="69">
        <f t="shared" si="139"/>
        <v>0</v>
      </c>
      <c r="AM128" s="69">
        <f t="shared" si="140"/>
        <v>0</v>
      </c>
      <c r="AN128" s="68">
        <f t="shared" si="141"/>
        <v>0</v>
      </c>
    </row>
    <row r="129" spans="1:40" ht="48" customHeight="1">
      <c r="A129" s="163"/>
      <c r="B129" s="23"/>
      <c r="C129" s="23"/>
      <c r="D129" s="23"/>
      <c r="E129" s="23"/>
      <c r="F129" s="23" t="s">
        <v>258</v>
      </c>
      <c r="G129" s="18">
        <f>'[1]на 01.10'!$B$28</f>
        <v>220860</v>
      </c>
      <c r="H129" s="26"/>
      <c r="I129" s="29"/>
      <c r="J129" s="29"/>
      <c r="K129" s="14"/>
      <c r="L129" s="14"/>
      <c r="M129" s="14"/>
      <c r="N129" s="15"/>
      <c r="O129" s="15"/>
      <c r="P129" s="65">
        <f t="shared" si="132"/>
        <v>0</v>
      </c>
      <c r="Q129" s="14"/>
      <c r="R129" s="14"/>
      <c r="S129" s="14"/>
      <c r="T129" s="15"/>
      <c r="U129" s="15"/>
      <c r="V129" s="65">
        <f t="shared" si="133"/>
        <v>0</v>
      </c>
      <c r="W129" s="14"/>
      <c r="X129" s="14"/>
      <c r="Y129" s="14"/>
      <c r="Z129" s="15"/>
      <c r="AA129" s="15"/>
      <c r="AB129" s="65">
        <f t="shared" si="134"/>
        <v>0</v>
      </c>
      <c r="AC129" s="14"/>
      <c r="AD129" s="14"/>
      <c r="AE129" s="14"/>
      <c r="AF129" s="15"/>
      <c r="AG129" s="15"/>
      <c r="AH129" s="65">
        <f t="shared" si="135"/>
        <v>0</v>
      </c>
      <c r="AI129" s="68">
        <f t="shared" si="136"/>
        <v>0</v>
      </c>
      <c r="AJ129" s="68">
        <f t="shared" si="137"/>
        <v>0</v>
      </c>
      <c r="AK129" s="68">
        <f t="shared" si="138"/>
        <v>0</v>
      </c>
      <c r="AL129" s="69">
        <f t="shared" si="139"/>
        <v>0</v>
      </c>
      <c r="AM129" s="69">
        <f t="shared" si="140"/>
        <v>0</v>
      </c>
      <c r="AN129" s="68">
        <f t="shared" si="141"/>
        <v>0</v>
      </c>
    </row>
    <row r="130" spans="1:40" ht="57.75" customHeight="1">
      <c r="A130" s="163"/>
      <c r="B130" s="23"/>
      <c r="C130" s="23" t="s">
        <v>259</v>
      </c>
      <c r="D130" s="23" t="s">
        <v>957</v>
      </c>
      <c r="E130" s="23" t="s">
        <v>17</v>
      </c>
      <c r="F130" s="23" t="s">
        <v>260</v>
      </c>
      <c r="G130" s="18">
        <f>'[1]на 01.10'!$B$28</f>
        <v>220860</v>
      </c>
      <c r="H130" s="26"/>
      <c r="I130" s="29"/>
      <c r="J130" s="29"/>
      <c r="K130" s="14"/>
      <c r="L130" s="14"/>
      <c r="M130" s="14"/>
      <c r="N130" s="15"/>
      <c r="O130" s="15"/>
      <c r="P130" s="65">
        <f t="shared" si="132"/>
        <v>0</v>
      </c>
      <c r="Q130" s="14"/>
      <c r="R130" s="14"/>
      <c r="S130" s="14"/>
      <c r="T130" s="15"/>
      <c r="U130" s="15"/>
      <c r="V130" s="65">
        <f t="shared" si="133"/>
        <v>0</v>
      </c>
      <c r="W130" s="14"/>
      <c r="X130" s="14"/>
      <c r="Y130" s="14"/>
      <c r="Z130" s="15"/>
      <c r="AA130" s="15"/>
      <c r="AB130" s="65">
        <f t="shared" si="134"/>
        <v>0</v>
      </c>
      <c r="AC130" s="14"/>
      <c r="AD130" s="14"/>
      <c r="AE130" s="14"/>
      <c r="AF130" s="15"/>
      <c r="AG130" s="15"/>
      <c r="AH130" s="65">
        <f t="shared" si="135"/>
        <v>0</v>
      </c>
      <c r="AI130" s="68">
        <f t="shared" si="136"/>
        <v>0</v>
      </c>
      <c r="AJ130" s="68">
        <f t="shared" si="137"/>
        <v>0</v>
      </c>
      <c r="AK130" s="68">
        <f t="shared" si="138"/>
        <v>0</v>
      </c>
      <c r="AL130" s="69">
        <f t="shared" si="139"/>
        <v>0</v>
      </c>
      <c r="AM130" s="69">
        <f t="shared" si="140"/>
        <v>0</v>
      </c>
      <c r="AN130" s="68">
        <f t="shared" si="141"/>
        <v>0</v>
      </c>
    </row>
    <row r="131" spans="1:40" ht="78.75" customHeight="1">
      <c r="A131" s="163"/>
      <c r="B131" s="23"/>
      <c r="C131" s="23" t="s">
        <v>259</v>
      </c>
      <c r="D131" s="23" t="s">
        <v>261</v>
      </c>
      <c r="E131" s="23" t="s">
        <v>17</v>
      </c>
      <c r="F131" s="23" t="s">
        <v>262</v>
      </c>
      <c r="G131" s="18">
        <f>'[1]на 01.10'!$B$28</f>
        <v>220860</v>
      </c>
      <c r="H131" s="26"/>
      <c r="I131" s="29"/>
      <c r="J131" s="29"/>
      <c r="K131" s="14"/>
      <c r="L131" s="14"/>
      <c r="M131" s="14"/>
      <c r="N131" s="15"/>
      <c r="O131" s="15"/>
      <c r="P131" s="65">
        <f t="shared" si="132"/>
        <v>0</v>
      </c>
      <c r="Q131" s="14"/>
      <c r="R131" s="14"/>
      <c r="S131" s="14"/>
      <c r="T131" s="15"/>
      <c r="U131" s="15"/>
      <c r="V131" s="65">
        <f t="shared" si="133"/>
        <v>0</v>
      </c>
      <c r="W131" s="14"/>
      <c r="X131" s="14"/>
      <c r="Y131" s="14"/>
      <c r="Z131" s="15"/>
      <c r="AA131" s="15"/>
      <c r="AB131" s="65">
        <f t="shared" si="134"/>
        <v>0</v>
      </c>
      <c r="AC131" s="14"/>
      <c r="AD131" s="14"/>
      <c r="AE131" s="14"/>
      <c r="AF131" s="15"/>
      <c r="AG131" s="15"/>
      <c r="AH131" s="65">
        <f t="shared" si="135"/>
        <v>0</v>
      </c>
      <c r="AI131" s="68">
        <f t="shared" si="136"/>
        <v>0</v>
      </c>
      <c r="AJ131" s="68">
        <f t="shared" si="137"/>
        <v>0</v>
      </c>
      <c r="AK131" s="68">
        <f t="shared" si="138"/>
        <v>0</v>
      </c>
      <c r="AL131" s="69">
        <f t="shared" si="139"/>
        <v>0</v>
      </c>
      <c r="AM131" s="69">
        <f t="shared" si="140"/>
        <v>0</v>
      </c>
      <c r="AN131" s="68">
        <f t="shared" si="141"/>
        <v>0</v>
      </c>
    </row>
    <row r="132" spans="1:40" ht="83.25" customHeight="1">
      <c r="A132" s="163"/>
      <c r="B132" s="23"/>
      <c r="C132" s="23"/>
      <c r="D132" s="23" t="s">
        <v>263</v>
      </c>
      <c r="E132" s="23" t="s">
        <v>17</v>
      </c>
      <c r="F132" s="23" t="s">
        <v>264</v>
      </c>
      <c r="G132" s="18">
        <f>'[1]на 01.10'!$B$28</f>
        <v>220860</v>
      </c>
      <c r="H132" s="26"/>
      <c r="I132" s="29"/>
      <c r="J132" s="29"/>
      <c r="K132" s="14"/>
      <c r="L132" s="14"/>
      <c r="M132" s="14"/>
      <c r="N132" s="15"/>
      <c r="O132" s="15"/>
      <c r="P132" s="65">
        <f t="shared" si="132"/>
        <v>0</v>
      </c>
      <c r="Q132" s="14"/>
      <c r="R132" s="14"/>
      <c r="S132" s="14"/>
      <c r="T132" s="15"/>
      <c r="U132" s="15"/>
      <c r="V132" s="65">
        <f t="shared" si="133"/>
        <v>0</v>
      </c>
      <c r="W132" s="14"/>
      <c r="X132" s="14"/>
      <c r="Y132" s="14"/>
      <c r="Z132" s="15"/>
      <c r="AA132" s="15"/>
      <c r="AB132" s="65">
        <f t="shared" si="134"/>
        <v>0</v>
      </c>
      <c r="AC132" s="14"/>
      <c r="AD132" s="14"/>
      <c r="AE132" s="14"/>
      <c r="AF132" s="15"/>
      <c r="AG132" s="15"/>
      <c r="AH132" s="65">
        <f t="shared" si="135"/>
        <v>0</v>
      </c>
      <c r="AI132" s="68">
        <f t="shared" si="136"/>
        <v>0</v>
      </c>
      <c r="AJ132" s="68">
        <f t="shared" si="137"/>
        <v>0</v>
      </c>
      <c r="AK132" s="68">
        <f t="shared" si="138"/>
        <v>0</v>
      </c>
      <c r="AL132" s="69">
        <f t="shared" si="139"/>
        <v>0</v>
      </c>
      <c r="AM132" s="69">
        <f t="shared" si="140"/>
        <v>0</v>
      </c>
      <c r="AN132" s="68">
        <f t="shared" si="141"/>
        <v>0</v>
      </c>
    </row>
    <row r="133" spans="1:40" ht="84" customHeight="1">
      <c r="A133" s="163"/>
      <c r="B133" s="159"/>
      <c r="C133" s="159" t="s">
        <v>265</v>
      </c>
      <c r="D133" s="161" t="s">
        <v>958</v>
      </c>
      <c r="E133" s="159" t="s">
        <v>17</v>
      </c>
      <c r="F133" s="23" t="s">
        <v>266</v>
      </c>
      <c r="G133" s="18">
        <f>'[1]на 01.10'!$B$28</f>
        <v>220860</v>
      </c>
      <c r="H133" s="26"/>
      <c r="I133" s="29"/>
      <c r="J133" s="29"/>
      <c r="K133" s="14"/>
      <c r="L133" s="14"/>
      <c r="M133" s="14"/>
      <c r="N133" s="15"/>
      <c r="O133" s="15"/>
      <c r="P133" s="65">
        <f t="shared" si="132"/>
        <v>0</v>
      </c>
      <c r="Q133" s="14"/>
      <c r="R133" s="14"/>
      <c r="S133" s="14"/>
      <c r="T133" s="15"/>
      <c r="U133" s="15"/>
      <c r="V133" s="65">
        <f t="shared" si="133"/>
        <v>0</v>
      </c>
      <c r="W133" s="14"/>
      <c r="X133" s="14"/>
      <c r="Y133" s="14"/>
      <c r="Z133" s="15"/>
      <c r="AA133" s="15"/>
      <c r="AB133" s="65">
        <f t="shared" si="134"/>
        <v>0</v>
      </c>
      <c r="AC133" s="14"/>
      <c r="AD133" s="14"/>
      <c r="AE133" s="14"/>
      <c r="AF133" s="15"/>
      <c r="AG133" s="15"/>
      <c r="AH133" s="65">
        <f t="shared" si="135"/>
        <v>0</v>
      </c>
      <c r="AI133" s="68">
        <f t="shared" si="136"/>
        <v>0</v>
      </c>
      <c r="AJ133" s="68">
        <f t="shared" si="137"/>
        <v>0</v>
      </c>
      <c r="AK133" s="68">
        <f t="shared" si="138"/>
        <v>0</v>
      </c>
      <c r="AL133" s="69">
        <f t="shared" si="139"/>
        <v>0</v>
      </c>
      <c r="AM133" s="69">
        <f t="shared" si="140"/>
        <v>0</v>
      </c>
      <c r="AN133" s="68">
        <f t="shared" si="141"/>
        <v>0</v>
      </c>
    </row>
    <row r="134" spans="1:40" ht="38.25" customHeight="1">
      <c r="A134" s="163"/>
      <c r="B134" s="159"/>
      <c r="C134" s="159"/>
      <c r="D134" s="171"/>
      <c r="E134" s="159"/>
      <c r="F134" s="23" t="s">
        <v>267</v>
      </c>
      <c r="G134" s="18">
        <f>'[1]на 01.10'!$B$28</f>
        <v>220860</v>
      </c>
      <c r="H134" s="26"/>
      <c r="I134" s="29"/>
      <c r="J134" s="29"/>
      <c r="K134" s="14"/>
      <c r="L134" s="14"/>
      <c r="M134" s="14"/>
      <c r="N134" s="15"/>
      <c r="O134" s="15"/>
      <c r="P134" s="65">
        <f t="shared" si="132"/>
        <v>0</v>
      </c>
      <c r="Q134" s="14"/>
      <c r="R134" s="14"/>
      <c r="S134" s="14"/>
      <c r="T134" s="15"/>
      <c r="U134" s="15"/>
      <c r="V134" s="65">
        <f t="shared" si="133"/>
        <v>0</v>
      </c>
      <c r="W134" s="14"/>
      <c r="X134" s="14"/>
      <c r="Y134" s="14"/>
      <c r="Z134" s="15"/>
      <c r="AA134" s="15"/>
      <c r="AB134" s="65">
        <f t="shared" si="134"/>
        <v>0</v>
      </c>
      <c r="AC134" s="14"/>
      <c r="AD134" s="14"/>
      <c r="AE134" s="14"/>
      <c r="AF134" s="15"/>
      <c r="AG134" s="15"/>
      <c r="AH134" s="65">
        <f t="shared" si="135"/>
        <v>0</v>
      </c>
      <c r="AI134" s="68">
        <f t="shared" si="136"/>
        <v>0</v>
      </c>
      <c r="AJ134" s="68">
        <f t="shared" si="137"/>
        <v>0</v>
      </c>
      <c r="AK134" s="68">
        <f t="shared" si="138"/>
        <v>0</v>
      </c>
      <c r="AL134" s="69">
        <f t="shared" si="139"/>
        <v>0</v>
      </c>
      <c r="AM134" s="69">
        <f t="shared" si="140"/>
        <v>0</v>
      </c>
      <c r="AN134" s="68">
        <f t="shared" si="141"/>
        <v>0</v>
      </c>
    </row>
    <row r="135" spans="1:40" ht="87.75" customHeight="1">
      <c r="A135" s="163"/>
      <c r="B135" s="159"/>
      <c r="C135" s="159"/>
      <c r="D135" s="171"/>
      <c r="E135" s="159"/>
      <c r="F135" s="60" t="s">
        <v>268</v>
      </c>
      <c r="G135" s="18">
        <f>'[1]на 01.10'!$B$28</f>
        <v>220860</v>
      </c>
      <c r="H135" s="26"/>
      <c r="I135" s="29"/>
      <c r="J135" s="29"/>
      <c r="K135" s="14"/>
      <c r="L135" s="14"/>
      <c r="M135" s="14"/>
      <c r="N135" s="15"/>
      <c r="O135" s="15"/>
      <c r="P135" s="65">
        <f t="shared" si="132"/>
        <v>0</v>
      </c>
      <c r="Q135" s="14"/>
      <c r="R135" s="14"/>
      <c r="S135" s="14"/>
      <c r="T135" s="15"/>
      <c r="U135" s="15"/>
      <c r="V135" s="65">
        <f t="shared" si="133"/>
        <v>0</v>
      </c>
      <c r="W135" s="14"/>
      <c r="X135" s="14"/>
      <c r="Y135" s="14"/>
      <c r="Z135" s="15"/>
      <c r="AA135" s="15"/>
      <c r="AB135" s="65">
        <f t="shared" si="134"/>
        <v>0</v>
      </c>
      <c r="AC135" s="14"/>
      <c r="AD135" s="14"/>
      <c r="AE135" s="14"/>
      <c r="AF135" s="15"/>
      <c r="AG135" s="15"/>
      <c r="AH135" s="65">
        <f t="shared" si="135"/>
        <v>0</v>
      </c>
      <c r="AI135" s="68">
        <f t="shared" si="136"/>
        <v>0</v>
      </c>
      <c r="AJ135" s="68">
        <f t="shared" si="137"/>
        <v>0</v>
      </c>
      <c r="AK135" s="68">
        <f t="shared" si="138"/>
        <v>0</v>
      </c>
      <c r="AL135" s="69">
        <f t="shared" si="139"/>
        <v>0</v>
      </c>
      <c r="AM135" s="69">
        <f t="shared" si="140"/>
        <v>0</v>
      </c>
      <c r="AN135" s="68">
        <f t="shared" si="141"/>
        <v>0</v>
      </c>
    </row>
    <row r="136" spans="1:40" ht="38.25" customHeight="1">
      <c r="A136" s="163"/>
      <c r="B136" s="159"/>
      <c r="C136" s="159"/>
      <c r="D136" s="172"/>
      <c r="E136" s="159"/>
      <c r="F136" s="60" t="s">
        <v>269</v>
      </c>
      <c r="G136" s="18">
        <f>'[1]на 01.10'!$B$28</f>
        <v>220860</v>
      </c>
      <c r="H136" s="26"/>
      <c r="I136" s="29"/>
      <c r="J136" s="29"/>
      <c r="K136" s="14"/>
      <c r="L136" s="14"/>
      <c r="M136" s="14"/>
      <c r="N136" s="15"/>
      <c r="O136" s="15"/>
      <c r="P136" s="65">
        <f t="shared" si="132"/>
        <v>0</v>
      </c>
      <c r="Q136" s="14"/>
      <c r="R136" s="14"/>
      <c r="S136" s="14"/>
      <c r="T136" s="15"/>
      <c r="U136" s="15"/>
      <c r="V136" s="65">
        <f t="shared" si="133"/>
        <v>0</v>
      </c>
      <c r="W136" s="14"/>
      <c r="X136" s="14"/>
      <c r="Y136" s="14"/>
      <c r="Z136" s="15"/>
      <c r="AA136" s="15"/>
      <c r="AB136" s="65">
        <f t="shared" si="134"/>
        <v>0</v>
      </c>
      <c r="AC136" s="14"/>
      <c r="AD136" s="14"/>
      <c r="AE136" s="14"/>
      <c r="AF136" s="15"/>
      <c r="AG136" s="15"/>
      <c r="AH136" s="65">
        <f t="shared" si="135"/>
        <v>0</v>
      </c>
      <c r="AI136" s="68">
        <f t="shared" si="136"/>
        <v>0</v>
      </c>
      <c r="AJ136" s="68">
        <f t="shared" si="137"/>
        <v>0</v>
      </c>
      <c r="AK136" s="68">
        <f t="shared" si="138"/>
        <v>0</v>
      </c>
      <c r="AL136" s="69">
        <f t="shared" si="139"/>
        <v>0</v>
      </c>
      <c r="AM136" s="69">
        <f t="shared" si="140"/>
        <v>0</v>
      </c>
      <c r="AN136" s="68">
        <f t="shared" si="141"/>
        <v>0</v>
      </c>
    </row>
    <row r="137" spans="1:40" ht="120" customHeight="1">
      <c r="A137" s="163"/>
      <c r="B137" s="23"/>
      <c r="C137" s="23" t="s">
        <v>270</v>
      </c>
      <c r="D137" s="23" t="s">
        <v>271</v>
      </c>
      <c r="E137" s="23" t="s">
        <v>17</v>
      </c>
      <c r="F137" s="23" t="s">
        <v>272</v>
      </c>
      <c r="G137" s="18">
        <f>'[1]на 01.10'!$B$28</f>
        <v>220860</v>
      </c>
      <c r="H137" s="26"/>
      <c r="I137" s="29"/>
      <c r="J137" s="29"/>
      <c r="K137" s="14"/>
      <c r="L137" s="14"/>
      <c r="M137" s="14"/>
      <c r="N137" s="15"/>
      <c r="O137" s="15"/>
      <c r="P137" s="65">
        <f t="shared" si="132"/>
        <v>0</v>
      </c>
      <c r="Q137" s="14"/>
      <c r="R137" s="14"/>
      <c r="S137" s="14"/>
      <c r="T137" s="15"/>
      <c r="U137" s="15"/>
      <c r="V137" s="65">
        <f t="shared" si="133"/>
        <v>0</v>
      </c>
      <c r="W137" s="14"/>
      <c r="X137" s="14"/>
      <c r="Y137" s="14"/>
      <c r="Z137" s="15"/>
      <c r="AA137" s="15"/>
      <c r="AB137" s="65">
        <f t="shared" si="134"/>
        <v>0</v>
      </c>
      <c r="AC137" s="14"/>
      <c r="AD137" s="14"/>
      <c r="AE137" s="14"/>
      <c r="AF137" s="15"/>
      <c r="AG137" s="15"/>
      <c r="AH137" s="65">
        <f t="shared" si="135"/>
        <v>0</v>
      </c>
      <c r="AI137" s="68">
        <f t="shared" si="136"/>
        <v>0</v>
      </c>
      <c r="AJ137" s="68">
        <f t="shared" si="137"/>
        <v>0</v>
      </c>
      <c r="AK137" s="68">
        <f t="shared" si="138"/>
        <v>0</v>
      </c>
      <c r="AL137" s="69">
        <f t="shared" si="139"/>
        <v>0</v>
      </c>
      <c r="AM137" s="69">
        <f t="shared" si="140"/>
        <v>0</v>
      </c>
      <c r="AN137" s="68">
        <f t="shared" si="141"/>
        <v>0</v>
      </c>
    </row>
    <row r="138" spans="1:40" ht="57.75" customHeight="1">
      <c r="A138" s="163"/>
      <c r="B138" s="23"/>
      <c r="C138" s="23" t="s">
        <v>273</v>
      </c>
      <c r="D138" s="23" t="s">
        <v>959</v>
      </c>
      <c r="E138" s="23" t="s">
        <v>17</v>
      </c>
      <c r="F138" s="23" t="s">
        <v>274</v>
      </c>
      <c r="G138" s="18">
        <f>'[1]на 01.10'!$B$28</f>
        <v>220860</v>
      </c>
      <c r="H138" s="26"/>
      <c r="I138" s="29"/>
      <c r="J138" s="29"/>
      <c r="K138" s="14"/>
      <c r="L138" s="14"/>
      <c r="M138" s="14"/>
      <c r="N138" s="15"/>
      <c r="O138" s="15"/>
      <c r="P138" s="65">
        <f t="shared" si="132"/>
        <v>0</v>
      </c>
      <c r="Q138" s="14"/>
      <c r="R138" s="14"/>
      <c r="S138" s="14"/>
      <c r="T138" s="15"/>
      <c r="U138" s="15"/>
      <c r="V138" s="65">
        <f t="shared" si="133"/>
        <v>0</v>
      </c>
      <c r="W138" s="14"/>
      <c r="X138" s="14"/>
      <c r="Y138" s="14"/>
      <c r="Z138" s="15"/>
      <c r="AA138" s="15"/>
      <c r="AB138" s="65">
        <f t="shared" si="134"/>
        <v>0</v>
      </c>
      <c r="AC138" s="14"/>
      <c r="AD138" s="14"/>
      <c r="AE138" s="14"/>
      <c r="AF138" s="15"/>
      <c r="AG138" s="15"/>
      <c r="AH138" s="65">
        <f t="shared" si="135"/>
        <v>0</v>
      </c>
      <c r="AI138" s="68">
        <f t="shared" si="136"/>
        <v>0</v>
      </c>
      <c r="AJ138" s="68">
        <f t="shared" si="137"/>
        <v>0</v>
      </c>
      <c r="AK138" s="68">
        <f t="shared" si="138"/>
        <v>0</v>
      </c>
      <c r="AL138" s="69">
        <f t="shared" si="139"/>
        <v>0</v>
      </c>
      <c r="AM138" s="69">
        <f t="shared" si="140"/>
        <v>0</v>
      </c>
      <c r="AN138" s="68">
        <f t="shared" si="141"/>
        <v>0</v>
      </c>
    </row>
    <row r="139" spans="1:40" ht="81" customHeight="1">
      <c r="A139" s="163"/>
      <c r="B139" s="159"/>
      <c r="C139" s="159" t="s">
        <v>275</v>
      </c>
      <c r="D139" s="159" t="s">
        <v>276</v>
      </c>
      <c r="E139" s="159" t="s">
        <v>17</v>
      </c>
      <c r="F139" s="23" t="s">
        <v>277</v>
      </c>
      <c r="G139" s="18">
        <f>'[1]на 01.10'!$B$28</f>
        <v>220860</v>
      </c>
      <c r="H139" s="26"/>
      <c r="I139" s="29"/>
      <c r="J139" s="29"/>
      <c r="K139" s="14"/>
      <c r="L139" s="14"/>
      <c r="M139" s="14"/>
      <c r="N139" s="15"/>
      <c r="O139" s="15"/>
      <c r="P139" s="65">
        <f t="shared" si="132"/>
        <v>0</v>
      </c>
      <c r="Q139" s="14"/>
      <c r="R139" s="14"/>
      <c r="S139" s="14"/>
      <c r="T139" s="15"/>
      <c r="U139" s="15"/>
      <c r="V139" s="65">
        <f t="shared" si="133"/>
        <v>0</v>
      </c>
      <c r="W139" s="14"/>
      <c r="X139" s="14"/>
      <c r="Y139" s="14"/>
      <c r="Z139" s="15"/>
      <c r="AA139" s="15"/>
      <c r="AB139" s="65">
        <f t="shared" si="134"/>
        <v>0</v>
      </c>
      <c r="AC139" s="14"/>
      <c r="AD139" s="14"/>
      <c r="AE139" s="14"/>
      <c r="AF139" s="15"/>
      <c r="AG139" s="15"/>
      <c r="AH139" s="65">
        <f t="shared" si="135"/>
        <v>0</v>
      </c>
      <c r="AI139" s="68">
        <f t="shared" si="136"/>
        <v>0</v>
      </c>
      <c r="AJ139" s="68">
        <f t="shared" si="137"/>
        <v>0</v>
      </c>
      <c r="AK139" s="68">
        <f t="shared" si="138"/>
        <v>0</v>
      </c>
      <c r="AL139" s="69">
        <f t="shared" si="139"/>
        <v>0</v>
      </c>
      <c r="AM139" s="69">
        <f t="shared" si="140"/>
        <v>0</v>
      </c>
      <c r="AN139" s="68">
        <f t="shared" si="141"/>
        <v>0</v>
      </c>
    </row>
    <row r="140" spans="1:40" ht="51.75" customHeight="1">
      <c r="A140" s="163"/>
      <c r="B140" s="159"/>
      <c r="C140" s="159"/>
      <c r="D140" s="159"/>
      <c r="E140" s="159"/>
      <c r="F140" s="60" t="s">
        <v>278</v>
      </c>
      <c r="G140" s="18">
        <f>'[1]на 01.10'!$B$28</f>
        <v>220860</v>
      </c>
      <c r="H140" s="26">
        <v>1182</v>
      </c>
      <c r="I140" s="29">
        <v>20</v>
      </c>
      <c r="J140" s="29">
        <v>32</v>
      </c>
      <c r="K140" s="14"/>
      <c r="L140" s="14"/>
      <c r="M140" s="14"/>
      <c r="N140" s="15"/>
      <c r="O140" s="15"/>
      <c r="P140" s="65">
        <f t="shared" si="132"/>
        <v>0</v>
      </c>
      <c r="Q140" s="14"/>
      <c r="R140" s="14"/>
      <c r="S140" s="14"/>
      <c r="T140" s="15"/>
      <c r="U140" s="15"/>
      <c r="V140" s="65">
        <f t="shared" si="133"/>
        <v>0</v>
      </c>
      <c r="W140" s="14">
        <v>58</v>
      </c>
      <c r="X140" s="14">
        <v>53</v>
      </c>
      <c r="Y140" s="14">
        <v>50</v>
      </c>
      <c r="Z140" s="15">
        <v>50</v>
      </c>
      <c r="AA140" s="15">
        <f>Z140*G140</f>
        <v>11043000</v>
      </c>
      <c r="AB140" s="65">
        <f t="shared" si="134"/>
        <v>11043000</v>
      </c>
      <c r="AC140" s="14"/>
      <c r="AD140" s="14"/>
      <c r="AE140" s="14"/>
      <c r="AF140" s="15"/>
      <c r="AG140" s="15"/>
      <c r="AH140" s="65">
        <f t="shared" si="135"/>
        <v>0</v>
      </c>
      <c r="AI140" s="68">
        <f t="shared" si="136"/>
        <v>58</v>
      </c>
      <c r="AJ140" s="68">
        <f t="shared" si="137"/>
        <v>53</v>
      </c>
      <c r="AK140" s="68">
        <f t="shared" si="138"/>
        <v>50</v>
      </c>
      <c r="AL140" s="69">
        <f t="shared" si="139"/>
        <v>50</v>
      </c>
      <c r="AM140" s="69">
        <f t="shared" si="140"/>
        <v>11043000</v>
      </c>
      <c r="AN140" s="68">
        <f t="shared" si="141"/>
        <v>11043000</v>
      </c>
    </row>
    <row r="141" spans="1:40" ht="76.5" customHeight="1">
      <c r="A141" s="163"/>
      <c r="B141" s="23"/>
      <c r="C141" s="23" t="s">
        <v>279</v>
      </c>
      <c r="D141" s="23" t="s">
        <v>280</v>
      </c>
      <c r="E141" s="23" t="s">
        <v>17</v>
      </c>
      <c r="F141" s="23" t="s">
        <v>281</v>
      </c>
      <c r="G141" s="18">
        <f>'[1]на 01.10'!$B$28</f>
        <v>220860</v>
      </c>
      <c r="H141" s="26"/>
      <c r="I141" s="29"/>
      <c r="J141" s="29"/>
      <c r="K141" s="14"/>
      <c r="L141" s="14"/>
      <c r="M141" s="14"/>
      <c r="N141" s="15"/>
      <c r="O141" s="15"/>
      <c r="P141" s="65">
        <f t="shared" si="132"/>
        <v>0</v>
      </c>
      <c r="Q141" s="14"/>
      <c r="R141" s="14"/>
      <c r="S141" s="14"/>
      <c r="T141" s="15"/>
      <c r="U141" s="15"/>
      <c r="V141" s="65">
        <f t="shared" si="133"/>
        <v>0</v>
      </c>
      <c r="W141" s="14"/>
      <c r="X141" s="14"/>
      <c r="Y141" s="14"/>
      <c r="Z141" s="15"/>
      <c r="AA141" s="15"/>
      <c r="AB141" s="65">
        <f t="shared" si="134"/>
        <v>0</v>
      </c>
      <c r="AC141" s="14"/>
      <c r="AD141" s="14"/>
      <c r="AE141" s="14"/>
      <c r="AF141" s="15"/>
      <c r="AG141" s="15"/>
      <c r="AH141" s="65">
        <f t="shared" si="135"/>
        <v>0</v>
      </c>
      <c r="AI141" s="68">
        <f t="shared" si="136"/>
        <v>0</v>
      </c>
      <c r="AJ141" s="68">
        <f t="shared" si="137"/>
        <v>0</v>
      </c>
      <c r="AK141" s="68">
        <f t="shared" si="138"/>
        <v>0</v>
      </c>
      <c r="AL141" s="69">
        <f t="shared" si="139"/>
        <v>0</v>
      </c>
      <c r="AM141" s="69">
        <f t="shared" si="140"/>
        <v>0</v>
      </c>
      <c r="AN141" s="68">
        <f t="shared" si="141"/>
        <v>0</v>
      </c>
    </row>
    <row r="142" spans="1:40" ht="84">
      <c r="A142" s="163"/>
      <c r="B142" s="159"/>
      <c r="C142" s="159"/>
      <c r="D142" s="159"/>
      <c r="E142" s="159"/>
      <c r="F142" s="23" t="s">
        <v>282</v>
      </c>
      <c r="G142" s="18">
        <f>'[1]на 01.10'!$B$28</f>
        <v>220860</v>
      </c>
      <c r="H142" s="26"/>
      <c r="I142" s="29"/>
      <c r="J142" s="29"/>
      <c r="K142" s="14"/>
      <c r="L142" s="14"/>
      <c r="M142" s="14"/>
      <c r="N142" s="15"/>
      <c r="O142" s="15"/>
      <c r="P142" s="65">
        <f t="shared" si="132"/>
        <v>0</v>
      </c>
      <c r="Q142" s="14"/>
      <c r="R142" s="14"/>
      <c r="S142" s="14"/>
      <c r="T142" s="15"/>
      <c r="U142" s="15"/>
      <c r="V142" s="65">
        <f t="shared" si="133"/>
        <v>0</v>
      </c>
      <c r="W142" s="14"/>
      <c r="X142" s="14"/>
      <c r="Y142" s="14"/>
      <c r="Z142" s="15"/>
      <c r="AA142" s="15"/>
      <c r="AB142" s="65">
        <f t="shared" si="134"/>
        <v>0</v>
      </c>
      <c r="AC142" s="14"/>
      <c r="AD142" s="14"/>
      <c r="AE142" s="14"/>
      <c r="AF142" s="15"/>
      <c r="AG142" s="15"/>
      <c r="AH142" s="65">
        <f t="shared" si="135"/>
        <v>0</v>
      </c>
      <c r="AI142" s="68">
        <f t="shared" si="136"/>
        <v>0</v>
      </c>
      <c r="AJ142" s="68">
        <f t="shared" si="137"/>
        <v>0</v>
      </c>
      <c r="AK142" s="68">
        <f t="shared" si="138"/>
        <v>0</v>
      </c>
      <c r="AL142" s="69">
        <f t="shared" si="139"/>
        <v>0</v>
      </c>
      <c r="AM142" s="69">
        <f t="shared" si="140"/>
        <v>0</v>
      </c>
      <c r="AN142" s="68">
        <f t="shared" si="141"/>
        <v>0</v>
      </c>
    </row>
    <row r="143" spans="1:40" ht="62.25" customHeight="1">
      <c r="A143" s="163"/>
      <c r="B143" s="159"/>
      <c r="C143" s="159"/>
      <c r="D143" s="159"/>
      <c r="E143" s="159"/>
      <c r="F143" s="60" t="s">
        <v>283</v>
      </c>
      <c r="G143" s="18">
        <f>'[1]на 01.10'!$B$28</f>
        <v>220860</v>
      </c>
      <c r="H143" s="26"/>
      <c r="I143" s="29"/>
      <c r="J143" s="29"/>
      <c r="K143" s="14"/>
      <c r="L143" s="14"/>
      <c r="M143" s="14"/>
      <c r="N143" s="15"/>
      <c r="O143" s="15"/>
      <c r="P143" s="65">
        <f t="shared" si="132"/>
        <v>0</v>
      </c>
      <c r="Q143" s="14"/>
      <c r="R143" s="14"/>
      <c r="S143" s="14"/>
      <c r="T143" s="15"/>
      <c r="U143" s="15"/>
      <c r="V143" s="65">
        <f t="shared" si="133"/>
        <v>0</v>
      </c>
      <c r="W143" s="14"/>
      <c r="X143" s="14"/>
      <c r="Y143" s="14"/>
      <c r="Z143" s="15"/>
      <c r="AA143" s="15"/>
      <c r="AB143" s="65">
        <f t="shared" si="134"/>
        <v>0</v>
      </c>
      <c r="AC143" s="14"/>
      <c r="AD143" s="14"/>
      <c r="AE143" s="14"/>
      <c r="AF143" s="15"/>
      <c r="AG143" s="15"/>
      <c r="AH143" s="65">
        <f t="shared" si="135"/>
        <v>0</v>
      </c>
      <c r="AI143" s="68">
        <f t="shared" si="136"/>
        <v>0</v>
      </c>
      <c r="AJ143" s="68">
        <f t="shared" si="137"/>
        <v>0</v>
      </c>
      <c r="AK143" s="68">
        <f t="shared" si="138"/>
        <v>0</v>
      </c>
      <c r="AL143" s="69">
        <f t="shared" si="139"/>
        <v>0</v>
      </c>
      <c r="AM143" s="69">
        <f t="shared" si="140"/>
        <v>0</v>
      </c>
      <c r="AN143" s="68">
        <f t="shared" si="141"/>
        <v>0</v>
      </c>
    </row>
    <row r="144" spans="1:40" ht="79.5" customHeight="1">
      <c r="A144" s="163"/>
      <c r="B144" s="23"/>
      <c r="C144" s="23" t="s">
        <v>284</v>
      </c>
      <c r="D144" s="60" t="s">
        <v>285</v>
      </c>
      <c r="E144" s="60" t="s">
        <v>17</v>
      </c>
      <c r="F144" s="60" t="s">
        <v>286</v>
      </c>
      <c r="G144" s="18">
        <f>'[1]на 01.10'!$B$28</f>
        <v>220860</v>
      </c>
      <c r="H144" s="26"/>
      <c r="I144" s="29"/>
      <c r="J144" s="29"/>
      <c r="K144" s="14"/>
      <c r="L144" s="14"/>
      <c r="M144" s="14"/>
      <c r="N144" s="15"/>
      <c r="O144" s="15"/>
      <c r="P144" s="65">
        <f t="shared" si="132"/>
        <v>0</v>
      </c>
      <c r="Q144" s="14"/>
      <c r="R144" s="14"/>
      <c r="S144" s="14"/>
      <c r="T144" s="15"/>
      <c r="U144" s="15"/>
      <c r="V144" s="65">
        <f t="shared" si="133"/>
        <v>0</v>
      </c>
      <c r="W144" s="14"/>
      <c r="X144" s="14"/>
      <c r="Y144" s="14"/>
      <c r="Z144" s="15"/>
      <c r="AA144" s="15"/>
      <c r="AB144" s="65">
        <f t="shared" si="134"/>
        <v>0</v>
      </c>
      <c r="AC144" s="14"/>
      <c r="AD144" s="14"/>
      <c r="AE144" s="14"/>
      <c r="AF144" s="15"/>
      <c r="AG144" s="15"/>
      <c r="AH144" s="65">
        <f t="shared" si="135"/>
        <v>0</v>
      </c>
      <c r="AI144" s="68">
        <f t="shared" si="136"/>
        <v>0</v>
      </c>
      <c r="AJ144" s="68">
        <f t="shared" si="137"/>
        <v>0</v>
      </c>
      <c r="AK144" s="68">
        <f t="shared" si="138"/>
        <v>0</v>
      </c>
      <c r="AL144" s="69">
        <f t="shared" si="139"/>
        <v>0</v>
      </c>
      <c r="AM144" s="69">
        <f t="shared" si="140"/>
        <v>0</v>
      </c>
      <c r="AN144" s="68">
        <f t="shared" si="141"/>
        <v>0</v>
      </c>
    </row>
    <row r="145" spans="1:40" ht="105" customHeight="1">
      <c r="A145" s="163"/>
      <c r="B145" s="23"/>
      <c r="C145" s="23"/>
      <c r="D145" s="23" t="s">
        <v>960</v>
      </c>
      <c r="E145" s="23" t="s">
        <v>17</v>
      </c>
      <c r="F145" s="23" t="s">
        <v>287</v>
      </c>
      <c r="G145" s="18">
        <f>'[1]на 01.10'!$B$28</f>
        <v>220860</v>
      </c>
      <c r="H145" s="26"/>
      <c r="I145" s="29"/>
      <c r="J145" s="29"/>
      <c r="K145" s="14"/>
      <c r="L145" s="14"/>
      <c r="M145" s="14"/>
      <c r="N145" s="15"/>
      <c r="O145" s="15"/>
      <c r="P145" s="65">
        <f t="shared" si="132"/>
        <v>0</v>
      </c>
      <c r="Q145" s="14"/>
      <c r="R145" s="14"/>
      <c r="S145" s="14"/>
      <c r="T145" s="15"/>
      <c r="U145" s="15"/>
      <c r="V145" s="65">
        <f t="shared" si="133"/>
        <v>0</v>
      </c>
      <c r="W145" s="14"/>
      <c r="X145" s="14"/>
      <c r="Y145" s="14"/>
      <c r="Z145" s="15"/>
      <c r="AA145" s="15"/>
      <c r="AB145" s="65">
        <f t="shared" si="134"/>
        <v>0</v>
      </c>
      <c r="AC145" s="14"/>
      <c r="AD145" s="14"/>
      <c r="AE145" s="14"/>
      <c r="AF145" s="15"/>
      <c r="AG145" s="15"/>
      <c r="AH145" s="65">
        <f t="shared" si="135"/>
        <v>0</v>
      </c>
      <c r="AI145" s="68">
        <f t="shared" si="136"/>
        <v>0</v>
      </c>
      <c r="AJ145" s="68">
        <f t="shared" si="137"/>
        <v>0</v>
      </c>
      <c r="AK145" s="68">
        <f t="shared" si="138"/>
        <v>0</v>
      </c>
      <c r="AL145" s="69">
        <f t="shared" si="139"/>
        <v>0</v>
      </c>
      <c r="AM145" s="69">
        <f t="shared" si="140"/>
        <v>0</v>
      </c>
      <c r="AN145" s="68">
        <f t="shared" si="141"/>
        <v>0</v>
      </c>
    </row>
    <row r="146" spans="1:40" ht="60.75" customHeight="1">
      <c r="A146" s="163"/>
      <c r="B146" s="23"/>
      <c r="C146" s="23" t="s">
        <v>288</v>
      </c>
      <c r="D146" s="23" t="s">
        <v>289</v>
      </c>
      <c r="E146" s="23" t="s">
        <v>17</v>
      </c>
      <c r="F146" s="23" t="s">
        <v>290</v>
      </c>
      <c r="G146" s="18">
        <f>'[1]на 01.10'!$B$28</f>
        <v>220860</v>
      </c>
      <c r="H146" s="26"/>
      <c r="I146" s="29"/>
      <c r="J146" s="29"/>
      <c r="K146" s="14"/>
      <c r="L146" s="14"/>
      <c r="M146" s="14"/>
      <c r="N146" s="15"/>
      <c r="O146" s="15"/>
      <c r="P146" s="65">
        <f t="shared" si="132"/>
        <v>0</v>
      </c>
      <c r="Q146" s="14"/>
      <c r="R146" s="14"/>
      <c r="S146" s="14"/>
      <c r="T146" s="15"/>
      <c r="U146" s="15"/>
      <c r="V146" s="65">
        <f t="shared" si="133"/>
        <v>0</v>
      </c>
      <c r="W146" s="14"/>
      <c r="X146" s="14"/>
      <c r="Y146" s="14"/>
      <c r="Z146" s="15"/>
      <c r="AA146" s="15"/>
      <c r="AB146" s="65">
        <f t="shared" si="134"/>
        <v>0</v>
      </c>
      <c r="AC146" s="14"/>
      <c r="AD146" s="14"/>
      <c r="AE146" s="14"/>
      <c r="AF146" s="15"/>
      <c r="AG146" s="15"/>
      <c r="AH146" s="65">
        <f t="shared" si="135"/>
        <v>0</v>
      </c>
      <c r="AI146" s="68">
        <f t="shared" si="136"/>
        <v>0</v>
      </c>
      <c r="AJ146" s="68">
        <f t="shared" si="137"/>
        <v>0</v>
      </c>
      <c r="AK146" s="68">
        <f t="shared" si="138"/>
        <v>0</v>
      </c>
      <c r="AL146" s="69">
        <f t="shared" si="139"/>
        <v>0</v>
      </c>
      <c r="AM146" s="69">
        <f t="shared" si="140"/>
        <v>0</v>
      </c>
      <c r="AN146" s="68">
        <f t="shared" si="141"/>
        <v>0</v>
      </c>
    </row>
    <row r="147" spans="1:40" ht="90.75" customHeight="1">
      <c r="A147" s="163"/>
      <c r="B147" s="23"/>
      <c r="C147" s="23" t="s">
        <v>291</v>
      </c>
      <c r="D147" s="23" t="s">
        <v>292</v>
      </c>
      <c r="E147" s="23" t="s">
        <v>17</v>
      </c>
      <c r="F147" s="23" t="s">
        <v>293</v>
      </c>
      <c r="G147" s="18">
        <f>'[1]на 01.10'!$B$28</f>
        <v>220860</v>
      </c>
      <c r="H147" s="26"/>
      <c r="I147" s="29"/>
      <c r="J147" s="29"/>
      <c r="K147" s="14"/>
      <c r="L147" s="14"/>
      <c r="M147" s="14"/>
      <c r="N147" s="15"/>
      <c r="O147" s="15"/>
      <c r="P147" s="65">
        <f t="shared" si="132"/>
        <v>0</v>
      </c>
      <c r="Q147" s="14"/>
      <c r="R147" s="14"/>
      <c r="S147" s="14"/>
      <c r="T147" s="15"/>
      <c r="U147" s="15"/>
      <c r="V147" s="65">
        <f t="shared" si="133"/>
        <v>0</v>
      </c>
      <c r="W147" s="14"/>
      <c r="X147" s="14"/>
      <c r="Y147" s="14"/>
      <c r="Z147" s="15"/>
      <c r="AA147" s="15"/>
      <c r="AB147" s="65">
        <f t="shared" si="134"/>
        <v>0</v>
      </c>
      <c r="AC147" s="14"/>
      <c r="AD147" s="14"/>
      <c r="AE147" s="14"/>
      <c r="AF147" s="15"/>
      <c r="AG147" s="15"/>
      <c r="AH147" s="65">
        <f t="shared" si="135"/>
        <v>0</v>
      </c>
      <c r="AI147" s="68">
        <f t="shared" si="136"/>
        <v>0</v>
      </c>
      <c r="AJ147" s="68">
        <f t="shared" si="137"/>
        <v>0</v>
      </c>
      <c r="AK147" s="68">
        <f t="shared" si="138"/>
        <v>0</v>
      </c>
      <c r="AL147" s="69">
        <f t="shared" si="139"/>
        <v>0</v>
      </c>
      <c r="AM147" s="69">
        <f t="shared" si="140"/>
        <v>0</v>
      </c>
      <c r="AN147" s="68">
        <f t="shared" si="141"/>
        <v>0</v>
      </c>
    </row>
    <row r="148" spans="1:40" ht="56.25" customHeight="1">
      <c r="A148" s="163"/>
      <c r="B148" s="23"/>
      <c r="C148" s="23"/>
      <c r="D148" s="23"/>
      <c r="E148" s="23"/>
      <c r="F148" s="23" t="s">
        <v>294</v>
      </c>
      <c r="G148" s="18">
        <f>'[1]на 01.10'!$B$28</f>
        <v>220860</v>
      </c>
      <c r="H148" s="26"/>
      <c r="I148" s="29"/>
      <c r="J148" s="29"/>
      <c r="K148" s="14"/>
      <c r="L148" s="14"/>
      <c r="M148" s="14"/>
      <c r="N148" s="15"/>
      <c r="O148" s="15"/>
      <c r="P148" s="65">
        <f t="shared" si="132"/>
        <v>0</v>
      </c>
      <c r="Q148" s="14"/>
      <c r="R148" s="14"/>
      <c r="S148" s="14"/>
      <c r="T148" s="15"/>
      <c r="U148" s="15"/>
      <c r="V148" s="65">
        <f t="shared" si="133"/>
        <v>0</v>
      </c>
      <c r="W148" s="14"/>
      <c r="X148" s="14"/>
      <c r="Y148" s="14"/>
      <c r="Z148" s="15"/>
      <c r="AA148" s="15"/>
      <c r="AB148" s="65">
        <f t="shared" si="134"/>
        <v>0</v>
      </c>
      <c r="AC148" s="14"/>
      <c r="AD148" s="14"/>
      <c r="AE148" s="14"/>
      <c r="AF148" s="15"/>
      <c r="AG148" s="15"/>
      <c r="AH148" s="65">
        <f t="shared" si="135"/>
        <v>0</v>
      </c>
      <c r="AI148" s="68">
        <f t="shared" si="136"/>
        <v>0</v>
      </c>
      <c r="AJ148" s="68">
        <f t="shared" si="137"/>
        <v>0</v>
      </c>
      <c r="AK148" s="68">
        <f t="shared" si="138"/>
        <v>0</v>
      </c>
      <c r="AL148" s="69">
        <f t="shared" si="139"/>
        <v>0</v>
      </c>
      <c r="AM148" s="69">
        <f t="shared" si="140"/>
        <v>0</v>
      </c>
      <c r="AN148" s="68">
        <f t="shared" si="141"/>
        <v>0</v>
      </c>
    </row>
    <row r="149" spans="1:40" ht="66" customHeight="1">
      <c r="A149" s="163"/>
      <c r="B149" s="159"/>
      <c r="C149" s="159" t="s">
        <v>295</v>
      </c>
      <c r="D149" s="23" t="s">
        <v>296</v>
      </c>
      <c r="E149" s="159" t="s">
        <v>17</v>
      </c>
      <c r="F149" s="159" t="s">
        <v>287</v>
      </c>
      <c r="G149" s="18">
        <f>'[1]на 01.10'!$B$28</f>
        <v>220860</v>
      </c>
      <c r="H149" s="26"/>
      <c r="I149" s="29"/>
      <c r="J149" s="29"/>
      <c r="K149" s="14"/>
      <c r="L149" s="14"/>
      <c r="M149" s="14"/>
      <c r="N149" s="15"/>
      <c r="O149" s="15"/>
      <c r="P149" s="65">
        <f t="shared" si="132"/>
        <v>0</v>
      </c>
      <c r="Q149" s="14"/>
      <c r="R149" s="14"/>
      <c r="S149" s="14"/>
      <c r="T149" s="15"/>
      <c r="U149" s="15"/>
      <c r="V149" s="65">
        <f t="shared" si="133"/>
        <v>0</v>
      </c>
      <c r="W149" s="14"/>
      <c r="X149" s="14"/>
      <c r="Y149" s="14"/>
      <c r="Z149" s="15"/>
      <c r="AA149" s="15"/>
      <c r="AB149" s="65">
        <f t="shared" si="134"/>
        <v>0</v>
      </c>
      <c r="AC149" s="14"/>
      <c r="AD149" s="14"/>
      <c r="AE149" s="14"/>
      <c r="AF149" s="15"/>
      <c r="AG149" s="15"/>
      <c r="AH149" s="65">
        <f t="shared" si="135"/>
        <v>0</v>
      </c>
      <c r="AI149" s="68">
        <f t="shared" si="136"/>
        <v>0</v>
      </c>
      <c r="AJ149" s="68">
        <f t="shared" si="137"/>
        <v>0</v>
      </c>
      <c r="AK149" s="68">
        <f t="shared" si="138"/>
        <v>0</v>
      </c>
      <c r="AL149" s="69">
        <f t="shared" si="139"/>
        <v>0</v>
      </c>
      <c r="AM149" s="69">
        <f t="shared" si="140"/>
        <v>0</v>
      </c>
      <c r="AN149" s="68">
        <f t="shared" si="141"/>
        <v>0</v>
      </c>
    </row>
    <row r="150" spans="1:40" ht="51" customHeight="1">
      <c r="A150" s="163"/>
      <c r="B150" s="159"/>
      <c r="C150" s="159"/>
      <c r="D150" s="23" t="s">
        <v>297</v>
      </c>
      <c r="E150" s="159"/>
      <c r="F150" s="159"/>
      <c r="G150" s="18">
        <f>'[1]на 01.10'!$B$28</f>
        <v>220860</v>
      </c>
      <c r="H150" s="26"/>
      <c r="I150" s="29"/>
      <c r="J150" s="29"/>
      <c r="K150" s="14"/>
      <c r="L150" s="14"/>
      <c r="M150" s="14"/>
      <c r="N150" s="15"/>
      <c r="O150" s="15"/>
      <c r="P150" s="65">
        <f t="shared" si="132"/>
        <v>0</v>
      </c>
      <c r="Q150" s="14"/>
      <c r="R150" s="14"/>
      <c r="S150" s="14"/>
      <c r="T150" s="15"/>
      <c r="U150" s="15"/>
      <c r="V150" s="65">
        <f t="shared" si="133"/>
        <v>0</v>
      </c>
      <c r="W150" s="14"/>
      <c r="X150" s="14"/>
      <c r="Y150" s="14"/>
      <c r="Z150" s="15"/>
      <c r="AA150" s="15"/>
      <c r="AB150" s="65">
        <f t="shared" si="134"/>
        <v>0</v>
      </c>
      <c r="AC150" s="14"/>
      <c r="AD150" s="14"/>
      <c r="AE150" s="14"/>
      <c r="AF150" s="15"/>
      <c r="AG150" s="15"/>
      <c r="AH150" s="65">
        <f t="shared" si="135"/>
        <v>0</v>
      </c>
      <c r="AI150" s="68">
        <f t="shared" si="136"/>
        <v>0</v>
      </c>
      <c r="AJ150" s="68">
        <f t="shared" si="137"/>
        <v>0</v>
      </c>
      <c r="AK150" s="68">
        <f t="shared" si="138"/>
        <v>0</v>
      </c>
      <c r="AL150" s="69">
        <f t="shared" si="139"/>
        <v>0</v>
      </c>
      <c r="AM150" s="69">
        <f t="shared" si="140"/>
        <v>0</v>
      </c>
      <c r="AN150" s="68">
        <f t="shared" si="141"/>
        <v>0</v>
      </c>
    </row>
    <row r="151" spans="1:40" ht="67.5" customHeight="1">
      <c r="A151" s="163"/>
      <c r="B151" s="159" t="s">
        <v>298</v>
      </c>
      <c r="C151" s="159" t="s">
        <v>891</v>
      </c>
      <c r="D151" s="159" t="s">
        <v>299</v>
      </c>
      <c r="E151" s="159" t="s">
        <v>17</v>
      </c>
      <c r="F151" s="23" t="s">
        <v>300</v>
      </c>
      <c r="G151" s="18">
        <f>'[1]на 01.10'!$B$28</f>
        <v>220860</v>
      </c>
      <c r="H151" s="26"/>
      <c r="I151" s="29"/>
      <c r="J151" s="29"/>
      <c r="K151" s="14"/>
      <c r="L151" s="14"/>
      <c r="M151" s="14"/>
      <c r="N151" s="15"/>
      <c r="O151" s="15"/>
      <c r="P151" s="65">
        <f t="shared" si="132"/>
        <v>0</v>
      </c>
      <c r="Q151" s="14"/>
      <c r="R151" s="14"/>
      <c r="S151" s="14"/>
      <c r="T151" s="15"/>
      <c r="U151" s="15"/>
      <c r="V151" s="65">
        <f t="shared" si="133"/>
        <v>0</v>
      </c>
      <c r="W151" s="14"/>
      <c r="X151" s="14"/>
      <c r="Y151" s="14"/>
      <c r="Z151" s="15"/>
      <c r="AA151" s="15"/>
      <c r="AB151" s="65">
        <f t="shared" si="134"/>
        <v>0</v>
      </c>
      <c r="AC151" s="14"/>
      <c r="AD151" s="14"/>
      <c r="AE151" s="14"/>
      <c r="AF151" s="15"/>
      <c r="AG151" s="15"/>
      <c r="AH151" s="65">
        <f t="shared" si="135"/>
        <v>0</v>
      </c>
      <c r="AI151" s="68">
        <f t="shared" si="136"/>
        <v>0</v>
      </c>
      <c r="AJ151" s="68">
        <f t="shared" si="137"/>
        <v>0</v>
      </c>
      <c r="AK151" s="68">
        <f t="shared" si="138"/>
        <v>0</v>
      </c>
      <c r="AL151" s="69">
        <f t="shared" si="139"/>
        <v>0</v>
      </c>
      <c r="AM151" s="69">
        <f t="shared" si="140"/>
        <v>0</v>
      </c>
      <c r="AN151" s="68">
        <f t="shared" si="141"/>
        <v>0</v>
      </c>
    </row>
    <row r="152" spans="1:40" ht="55.5" customHeight="1">
      <c r="A152" s="163"/>
      <c r="B152" s="159"/>
      <c r="C152" s="159"/>
      <c r="D152" s="159"/>
      <c r="E152" s="159"/>
      <c r="F152" s="23" t="s">
        <v>301</v>
      </c>
      <c r="G152" s="18">
        <f>'[1]на 01.10'!$B$28</f>
        <v>220860</v>
      </c>
      <c r="H152" s="26"/>
      <c r="I152" s="29"/>
      <c r="J152" s="29"/>
      <c r="K152" s="14"/>
      <c r="L152" s="14"/>
      <c r="M152" s="14"/>
      <c r="N152" s="15"/>
      <c r="O152" s="15"/>
      <c r="P152" s="65">
        <f t="shared" si="132"/>
        <v>0</v>
      </c>
      <c r="Q152" s="14"/>
      <c r="R152" s="14"/>
      <c r="S152" s="14"/>
      <c r="T152" s="15"/>
      <c r="U152" s="15"/>
      <c r="V152" s="65">
        <f t="shared" si="133"/>
        <v>0</v>
      </c>
      <c r="W152" s="14"/>
      <c r="X152" s="14"/>
      <c r="Y152" s="14"/>
      <c r="Z152" s="15"/>
      <c r="AA152" s="15"/>
      <c r="AB152" s="65">
        <f t="shared" si="134"/>
        <v>0</v>
      </c>
      <c r="AC152" s="14"/>
      <c r="AD152" s="14"/>
      <c r="AE152" s="14"/>
      <c r="AF152" s="15"/>
      <c r="AG152" s="15"/>
      <c r="AH152" s="65">
        <f t="shared" si="135"/>
        <v>0</v>
      </c>
      <c r="AI152" s="68">
        <f t="shared" si="136"/>
        <v>0</v>
      </c>
      <c r="AJ152" s="68">
        <f t="shared" si="137"/>
        <v>0</v>
      </c>
      <c r="AK152" s="68">
        <f t="shared" si="138"/>
        <v>0</v>
      </c>
      <c r="AL152" s="69">
        <f t="shared" si="139"/>
        <v>0</v>
      </c>
      <c r="AM152" s="69">
        <f t="shared" si="140"/>
        <v>0</v>
      </c>
      <c r="AN152" s="68">
        <f t="shared" si="141"/>
        <v>0</v>
      </c>
    </row>
    <row r="153" spans="1:40" ht="84">
      <c r="A153" s="163"/>
      <c r="B153" s="159"/>
      <c r="C153" s="159"/>
      <c r="D153" s="159"/>
      <c r="E153" s="159"/>
      <c r="F153" s="23" t="s">
        <v>302</v>
      </c>
      <c r="G153" s="18">
        <f>'[1]на 01.10'!$B$28</f>
        <v>220860</v>
      </c>
      <c r="H153" s="26"/>
      <c r="I153" s="29"/>
      <c r="J153" s="29"/>
      <c r="K153" s="14"/>
      <c r="L153" s="14"/>
      <c r="M153" s="14"/>
      <c r="N153" s="15"/>
      <c r="O153" s="15"/>
      <c r="P153" s="65">
        <f t="shared" si="132"/>
        <v>0</v>
      </c>
      <c r="Q153" s="14"/>
      <c r="R153" s="14"/>
      <c r="S153" s="14"/>
      <c r="T153" s="15"/>
      <c r="U153" s="15"/>
      <c r="V153" s="65">
        <f t="shared" si="133"/>
        <v>0</v>
      </c>
      <c r="W153" s="14"/>
      <c r="X153" s="14"/>
      <c r="Y153" s="14"/>
      <c r="Z153" s="15"/>
      <c r="AA153" s="15"/>
      <c r="AB153" s="65">
        <f t="shared" si="134"/>
        <v>0</v>
      </c>
      <c r="AC153" s="14"/>
      <c r="AD153" s="14"/>
      <c r="AE153" s="14"/>
      <c r="AF153" s="15"/>
      <c r="AG153" s="15"/>
      <c r="AH153" s="65">
        <f t="shared" si="135"/>
        <v>0</v>
      </c>
      <c r="AI153" s="68">
        <f t="shared" si="136"/>
        <v>0</v>
      </c>
      <c r="AJ153" s="68">
        <f t="shared" si="137"/>
        <v>0</v>
      </c>
      <c r="AK153" s="68">
        <f t="shared" si="138"/>
        <v>0</v>
      </c>
      <c r="AL153" s="69">
        <f t="shared" si="139"/>
        <v>0</v>
      </c>
      <c r="AM153" s="69">
        <f t="shared" si="140"/>
        <v>0</v>
      </c>
      <c r="AN153" s="68">
        <f t="shared" si="141"/>
        <v>0</v>
      </c>
    </row>
    <row r="154" spans="1:40" ht="48" customHeight="1">
      <c r="A154" s="163"/>
      <c r="B154" s="159"/>
      <c r="C154" s="159"/>
      <c r="D154" s="159"/>
      <c r="E154" s="159"/>
      <c r="F154" s="23" t="s">
        <v>303</v>
      </c>
      <c r="G154" s="18">
        <f>'[1]на 01.10'!$B$28</f>
        <v>220860</v>
      </c>
      <c r="H154" s="26"/>
      <c r="I154" s="29"/>
      <c r="J154" s="29"/>
      <c r="K154" s="14"/>
      <c r="L154" s="14"/>
      <c r="M154" s="14"/>
      <c r="N154" s="15"/>
      <c r="O154" s="15"/>
      <c r="P154" s="65">
        <f t="shared" si="132"/>
        <v>0</v>
      </c>
      <c r="Q154" s="14"/>
      <c r="R154" s="14"/>
      <c r="S154" s="14"/>
      <c r="T154" s="15"/>
      <c r="U154" s="15"/>
      <c r="V154" s="65">
        <f t="shared" si="133"/>
        <v>0</v>
      </c>
      <c r="W154" s="14"/>
      <c r="X154" s="14"/>
      <c r="Y154" s="14"/>
      <c r="Z154" s="15"/>
      <c r="AA154" s="15"/>
      <c r="AB154" s="65">
        <f t="shared" si="134"/>
        <v>0</v>
      </c>
      <c r="AC154" s="14"/>
      <c r="AD154" s="14"/>
      <c r="AE154" s="14"/>
      <c r="AF154" s="15"/>
      <c r="AG154" s="15"/>
      <c r="AH154" s="65">
        <f t="shared" si="135"/>
        <v>0</v>
      </c>
      <c r="AI154" s="68">
        <f t="shared" si="136"/>
        <v>0</v>
      </c>
      <c r="AJ154" s="68">
        <f t="shared" si="137"/>
        <v>0</v>
      </c>
      <c r="AK154" s="68">
        <f t="shared" si="138"/>
        <v>0</v>
      </c>
      <c r="AL154" s="69">
        <f t="shared" si="139"/>
        <v>0</v>
      </c>
      <c r="AM154" s="69">
        <f t="shared" si="140"/>
        <v>0</v>
      </c>
      <c r="AN154" s="68">
        <f t="shared" si="141"/>
        <v>0</v>
      </c>
    </row>
    <row r="155" spans="1:40" ht="46.5" customHeight="1">
      <c r="A155" s="163"/>
      <c r="B155" s="159"/>
      <c r="C155" s="159"/>
      <c r="D155" s="159"/>
      <c r="E155" s="159"/>
      <c r="F155" s="23" t="s">
        <v>304</v>
      </c>
      <c r="G155" s="18">
        <f>'[1]на 01.10'!$B$28</f>
        <v>220860</v>
      </c>
      <c r="H155" s="26"/>
      <c r="I155" s="29"/>
      <c r="J155" s="29"/>
      <c r="K155" s="14"/>
      <c r="L155" s="14"/>
      <c r="M155" s="14"/>
      <c r="N155" s="15"/>
      <c r="O155" s="15"/>
      <c r="P155" s="65">
        <f t="shared" si="132"/>
        <v>0</v>
      </c>
      <c r="Q155" s="14"/>
      <c r="R155" s="14"/>
      <c r="S155" s="14"/>
      <c r="T155" s="15"/>
      <c r="U155" s="15"/>
      <c r="V155" s="65">
        <f t="shared" si="133"/>
        <v>0</v>
      </c>
      <c r="W155" s="14"/>
      <c r="X155" s="14"/>
      <c r="Y155" s="14"/>
      <c r="Z155" s="15"/>
      <c r="AA155" s="15"/>
      <c r="AB155" s="65">
        <f t="shared" si="134"/>
        <v>0</v>
      </c>
      <c r="AC155" s="14"/>
      <c r="AD155" s="14"/>
      <c r="AE155" s="14"/>
      <c r="AF155" s="15"/>
      <c r="AG155" s="15"/>
      <c r="AH155" s="65">
        <f t="shared" si="135"/>
        <v>0</v>
      </c>
      <c r="AI155" s="68">
        <f t="shared" si="136"/>
        <v>0</v>
      </c>
      <c r="AJ155" s="68">
        <f t="shared" si="137"/>
        <v>0</v>
      </c>
      <c r="AK155" s="68">
        <f t="shared" si="138"/>
        <v>0</v>
      </c>
      <c r="AL155" s="69">
        <f t="shared" si="139"/>
        <v>0</v>
      </c>
      <c r="AM155" s="69">
        <f t="shared" si="140"/>
        <v>0</v>
      </c>
      <c r="AN155" s="68">
        <f t="shared" si="141"/>
        <v>0</v>
      </c>
    </row>
    <row r="156" spans="1:40" ht="48" customHeight="1">
      <c r="A156" s="163"/>
      <c r="B156" s="159"/>
      <c r="C156" s="159"/>
      <c r="D156" s="159"/>
      <c r="E156" s="159"/>
      <c r="F156" s="23" t="s">
        <v>305</v>
      </c>
      <c r="G156" s="18">
        <f>'[1]на 01.10'!$B$28</f>
        <v>220860</v>
      </c>
      <c r="H156" s="26"/>
      <c r="I156" s="29"/>
      <c r="J156" s="29"/>
      <c r="K156" s="14"/>
      <c r="L156" s="14"/>
      <c r="M156" s="14"/>
      <c r="N156" s="15"/>
      <c r="O156" s="15"/>
      <c r="P156" s="65">
        <f t="shared" si="132"/>
        <v>0</v>
      </c>
      <c r="Q156" s="14"/>
      <c r="R156" s="14"/>
      <c r="S156" s="14"/>
      <c r="T156" s="15"/>
      <c r="U156" s="15"/>
      <c r="V156" s="65">
        <f t="shared" si="133"/>
        <v>0</v>
      </c>
      <c r="W156" s="14"/>
      <c r="X156" s="14"/>
      <c r="Y156" s="14"/>
      <c r="Z156" s="15"/>
      <c r="AA156" s="15"/>
      <c r="AB156" s="65">
        <f t="shared" si="134"/>
        <v>0</v>
      </c>
      <c r="AC156" s="14"/>
      <c r="AD156" s="14"/>
      <c r="AE156" s="14"/>
      <c r="AF156" s="15"/>
      <c r="AG156" s="15"/>
      <c r="AH156" s="65">
        <f t="shared" si="135"/>
        <v>0</v>
      </c>
      <c r="AI156" s="68">
        <f t="shared" si="136"/>
        <v>0</v>
      </c>
      <c r="AJ156" s="68">
        <f t="shared" si="137"/>
        <v>0</v>
      </c>
      <c r="AK156" s="68">
        <f t="shared" si="138"/>
        <v>0</v>
      </c>
      <c r="AL156" s="69">
        <f t="shared" si="139"/>
        <v>0</v>
      </c>
      <c r="AM156" s="69">
        <f t="shared" si="140"/>
        <v>0</v>
      </c>
      <c r="AN156" s="68">
        <f t="shared" si="141"/>
        <v>0</v>
      </c>
    </row>
    <row r="157" spans="1:40" ht="57.75" customHeight="1">
      <c r="A157" s="163"/>
      <c r="B157" s="159"/>
      <c r="C157" s="159"/>
      <c r="D157" s="159"/>
      <c r="E157" s="159"/>
      <c r="F157" s="23" t="s">
        <v>306</v>
      </c>
      <c r="G157" s="18">
        <f>'[1]на 01.10'!$B$28</f>
        <v>220860</v>
      </c>
      <c r="H157" s="26"/>
      <c r="I157" s="29"/>
      <c r="J157" s="29"/>
      <c r="K157" s="14"/>
      <c r="L157" s="14"/>
      <c r="M157" s="14"/>
      <c r="N157" s="15"/>
      <c r="O157" s="15"/>
      <c r="P157" s="65">
        <f t="shared" si="132"/>
        <v>0</v>
      </c>
      <c r="Q157" s="14"/>
      <c r="R157" s="14"/>
      <c r="S157" s="14"/>
      <c r="T157" s="15"/>
      <c r="U157" s="15"/>
      <c r="V157" s="65">
        <f t="shared" si="133"/>
        <v>0</v>
      </c>
      <c r="W157" s="14"/>
      <c r="X157" s="14"/>
      <c r="Y157" s="14"/>
      <c r="Z157" s="15"/>
      <c r="AA157" s="15"/>
      <c r="AB157" s="65">
        <f t="shared" si="134"/>
        <v>0</v>
      </c>
      <c r="AC157" s="14"/>
      <c r="AD157" s="14"/>
      <c r="AE157" s="14"/>
      <c r="AF157" s="15"/>
      <c r="AG157" s="15"/>
      <c r="AH157" s="65">
        <f t="shared" si="135"/>
        <v>0</v>
      </c>
      <c r="AI157" s="68">
        <f t="shared" si="136"/>
        <v>0</v>
      </c>
      <c r="AJ157" s="68">
        <f t="shared" si="137"/>
        <v>0</v>
      </c>
      <c r="AK157" s="68">
        <f t="shared" si="138"/>
        <v>0</v>
      </c>
      <c r="AL157" s="69">
        <f t="shared" si="139"/>
        <v>0</v>
      </c>
      <c r="AM157" s="69">
        <f t="shared" si="140"/>
        <v>0</v>
      </c>
      <c r="AN157" s="68">
        <f t="shared" si="141"/>
        <v>0</v>
      </c>
    </row>
    <row r="158" spans="1:40" ht="35.25" customHeight="1">
      <c r="A158" s="163"/>
      <c r="B158" s="23"/>
      <c r="C158" s="159"/>
      <c r="D158" s="23"/>
      <c r="E158" s="23"/>
      <c r="F158" s="23" t="s">
        <v>307</v>
      </c>
      <c r="G158" s="18">
        <f>'[1]на 01.10'!$B$28</f>
        <v>220860</v>
      </c>
      <c r="H158" s="26"/>
      <c r="I158" s="29"/>
      <c r="J158" s="29"/>
      <c r="K158" s="14"/>
      <c r="L158" s="14"/>
      <c r="M158" s="14"/>
      <c r="N158" s="15"/>
      <c r="O158" s="15"/>
      <c r="P158" s="65">
        <f t="shared" si="132"/>
        <v>0</v>
      </c>
      <c r="Q158" s="14"/>
      <c r="R158" s="14"/>
      <c r="S158" s="14"/>
      <c r="T158" s="15"/>
      <c r="U158" s="15"/>
      <c r="V158" s="65">
        <f t="shared" si="133"/>
        <v>0</v>
      </c>
      <c r="W158" s="14"/>
      <c r="X158" s="14"/>
      <c r="Y158" s="14"/>
      <c r="Z158" s="15"/>
      <c r="AA158" s="15"/>
      <c r="AB158" s="65">
        <f t="shared" si="134"/>
        <v>0</v>
      </c>
      <c r="AC158" s="14"/>
      <c r="AD158" s="14"/>
      <c r="AE158" s="14"/>
      <c r="AF158" s="15"/>
      <c r="AG158" s="15"/>
      <c r="AH158" s="65">
        <f t="shared" si="135"/>
        <v>0</v>
      </c>
      <c r="AI158" s="68">
        <f t="shared" si="136"/>
        <v>0</v>
      </c>
      <c r="AJ158" s="68">
        <f t="shared" si="137"/>
        <v>0</v>
      </c>
      <c r="AK158" s="68">
        <f t="shared" si="138"/>
        <v>0</v>
      </c>
      <c r="AL158" s="69">
        <f t="shared" si="139"/>
        <v>0</v>
      </c>
      <c r="AM158" s="69">
        <f t="shared" si="140"/>
        <v>0</v>
      </c>
      <c r="AN158" s="68">
        <f t="shared" si="141"/>
        <v>0</v>
      </c>
    </row>
    <row r="159" spans="1:40" ht="33.75" customHeight="1">
      <c r="A159" s="163"/>
      <c r="B159" s="23"/>
      <c r="C159" s="159"/>
      <c r="D159" s="23"/>
      <c r="E159" s="23"/>
      <c r="F159" s="23" t="s">
        <v>308</v>
      </c>
      <c r="G159" s="18">
        <f>'[1]на 01.10'!$B$28</f>
        <v>220860</v>
      </c>
      <c r="H159" s="26"/>
      <c r="I159" s="29"/>
      <c r="J159" s="29"/>
      <c r="K159" s="14"/>
      <c r="L159" s="14"/>
      <c r="M159" s="14"/>
      <c r="N159" s="15"/>
      <c r="O159" s="15"/>
      <c r="P159" s="65">
        <f t="shared" si="132"/>
        <v>0</v>
      </c>
      <c r="Q159" s="14"/>
      <c r="R159" s="14"/>
      <c r="S159" s="14"/>
      <c r="T159" s="15"/>
      <c r="U159" s="15"/>
      <c r="V159" s="65">
        <f t="shared" si="133"/>
        <v>0</v>
      </c>
      <c r="W159" s="14"/>
      <c r="X159" s="14"/>
      <c r="Y159" s="14"/>
      <c r="Z159" s="15"/>
      <c r="AA159" s="15"/>
      <c r="AB159" s="65">
        <f t="shared" si="134"/>
        <v>0</v>
      </c>
      <c r="AC159" s="14"/>
      <c r="AD159" s="14"/>
      <c r="AE159" s="14"/>
      <c r="AF159" s="15"/>
      <c r="AG159" s="15"/>
      <c r="AH159" s="65">
        <f t="shared" si="135"/>
        <v>0</v>
      </c>
      <c r="AI159" s="68">
        <f t="shared" si="136"/>
        <v>0</v>
      </c>
      <c r="AJ159" s="68">
        <f t="shared" si="137"/>
        <v>0</v>
      </c>
      <c r="AK159" s="68">
        <f t="shared" si="138"/>
        <v>0</v>
      </c>
      <c r="AL159" s="69">
        <f t="shared" si="139"/>
        <v>0</v>
      </c>
      <c r="AM159" s="69">
        <f t="shared" si="140"/>
        <v>0</v>
      </c>
      <c r="AN159" s="68">
        <f t="shared" si="141"/>
        <v>0</v>
      </c>
    </row>
    <row r="160" spans="1:40" ht="30.75" customHeight="1">
      <c r="A160" s="163"/>
      <c r="B160" s="23"/>
      <c r="C160" s="159"/>
      <c r="D160" s="23"/>
      <c r="E160" s="23"/>
      <c r="F160" s="23" t="s">
        <v>309</v>
      </c>
      <c r="G160" s="18">
        <f>'[1]на 01.10'!$B$28</f>
        <v>220860</v>
      </c>
      <c r="H160" s="26"/>
      <c r="I160" s="29"/>
      <c r="J160" s="29"/>
      <c r="K160" s="14"/>
      <c r="L160" s="14"/>
      <c r="M160" s="14"/>
      <c r="N160" s="15"/>
      <c r="O160" s="15"/>
      <c r="P160" s="65">
        <f t="shared" si="132"/>
        <v>0</v>
      </c>
      <c r="Q160" s="14"/>
      <c r="R160" s="14"/>
      <c r="S160" s="14"/>
      <c r="T160" s="15"/>
      <c r="U160" s="15"/>
      <c r="V160" s="65">
        <f t="shared" si="133"/>
        <v>0</v>
      </c>
      <c r="W160" s="14"/>
      <c r="X160" s="14"/>
      <c r="Y160" s="14"/>
      <c r="Z160" s="15"/>
      <c r="AA160" s="15"/>
      <c r="AB160" s="65">
        <f t="shared" si="134"/>
        <v>0</v>
      </c>
      <c r="AC160" s="14"/>
      <c r="AD160" s="14"/>
      <c r="AE160" s="14"/>
      <c r="AF160" s="15"/>
      <c r="AG160" s="15"/>
      <c r="AH160" s="65">
        <f t="shared" si="135"/>
        <v>0</v>
      </c>
      <c r="AI160" s="68">
        <f t="shared" si="136"/>
        <v>0</v>
      </c>
      <c r="AJ160" s="68">
        <f t="shared" si="137"/>
        <v>0</v>
      </c>
      <c r="AK160" s="68">
        <f t="shared" si="138"/>
        <v>0</v>
      </c>
      <c r="AL160" s="69">
        <f t="shared" si="139"/>
        <v>0</v>
      </c>
      <c r="AM160" s="69">
        <f t="shared" si="140"/>
        <v>0</v>
      </c>
      <c r="AN160" s="68">
        <f t="shared" si="141"/>
        <v>0</v>
      </c>
    </row>
    <row r="161" spans="1:40" ht="52.5" customHeight="1">
      <c r="A161" s="163"/>
      <c r="B161" s="22"/>
      <c r="C161" s="22"/>
      <c r="D161" s="22"/>
      <c r="E161" s="22"/>
      <c r="F161" s="22" t="s">
        <v>310</v>
      </c>
      <c r="G161" s="18">
        <f>'[1]на 01.10'!$B$28</f>
        <v>220860</v>
      </c>
      <c r="H161" s="26"/>
      <c r="I161" s="29"/>
      <c r="J161" s="29"/>
      <c r="K161" s="14"/>
      <c r="L161" s="14"/>
      <c r="M161" s="14"/>
      <c r="N161" s="15"/>
      <c r="O161" s="15"/>
      <c r="P161" s="65">
        <f t="shared" si="132"/>
        <v>0</v>
      </c>
      <c r="Q161" s="14"/>
      <c r="R161" s="14"/>
      <c r="S161" s="14"/>
      <c r="T161" s="15"/>
      <c r="U161" s="15"/>
      <c r="V161" s="65">
        <f t="shared" si="133"/>
        <v>0</v>
      </c>
      <c r="W161" s="14"/>
      <c r="X161" s="14"/>
      <c r="Y161" s="14"/>
      <c r="Z161" s="15"/>
      <c r="AA161" s="15"/>
      <c r="AB161" s="65">
        <f t="shared" si="134"/>
        <v>0</v>
      </c>
      <c r="AC161" s="14"/>
      <c r="AD161" s="14"/>
      <c r="AE161" s="14"/>
      <c r="AF161" s="15"/>
      <c r="AG161" s="15"/>
      <c r="AH161" s="65">
        <f t="shared" si="135"/>
        <v>0</v>
      </c>
      <c r="AI161" s="68">
        <f t="shared" si="136"/>
        <v>0</v>
      </c>
      <c r="AJ161" s="68">
        <f t="shared" si="137"/>
        <v>0</v>
      </c>
      <c r="AK161" s="68">
        <f t="shared" si="138"/>
        <v>0</v>
      </c>
      <c r="AL161" s="69">
        <f t="shared" si="139"/>
        <v>0</v>
      </c>
      <c r="AM161" s="69">
        <f t="shared" si="140"/>
        <v>0</v>
      </c>
      <c r="AN161" s="68">
        <f t="shared" si="141"/>
        <v>0</v>
      </c>
    </row>
    <row r="162" spans="1:40" ht="80.25" customHeight="1">
      <c r="A162" s="163"/>
      <c r="B162" s="23"/>
      <c r="C162" s="23"/>
      <c r="D162" s="23"/>
      <c r="E162" s="23"/>
      <c r="F162" s="23" t="s">
        <v>311</v>
      </c>
      <c r="G162" s="18">
        <f>'[1]на 01.10'!$B$28</f>
        <v>220860</v>
      </c>
      <c r="H162" s="26"/>
      <c r="I162" s="29"/>
      <c r="J162" s="29"/>
      <c r="K162" s="14"/>
      <c r="L162" s="14"/>
      <c r="M162" s="14"/>
      <c r="N162" s="15"/>
      <c r="O162" s="15"/>
      <c r="P162" s="65">
        <f t="shared" si="132"/>
        <v>0</v>
      </c>
      <c r="Q162" s="14"/>
      <c r="R162" s="14"/>
      <c r="S162" s="14"/>
      <c r="T162" s="15"/>
      <c r="U162" s="15"/>
      <c r="V162" s="65">
        <f t="shared" si="133"/>
        <v>0</v>
      </c>
      <c r="W162" s="14"/>
      <c r="X162" s="14"/>
      <c r="Y162" s="14"/>
      <c r="Z162" s="15"/>
      <c r="AA162" s="15"/>
      <c r="AB162" s="65">
        <f t="shared" si="134"/>
        <v>0</v>
      </c>
      <c r="AC162" s="14"/>
      <c r="AD162" s="14"/>
      <c r="AE162" s="14"/>
      <c r="AF162" s="15"/>
      <c r="AG162" s="15"/>
      <c r="AH162" s="65">
        <f t="shared" si="135"/>
        <v>0</v>
      </c>
      <c r="AI162" s="68">
        <f t="shared" si="136"/>
        <v>0</v>
      </c>
      <c r="AJ162" s="68">
        <f t="shared" si="137"/>
        <v>0</v>
      </c>
      <c r="AK162" s="68">
        <f t="shared" si="138"/>
        <v>0</v>
      </c>
      <c r="AL162" s="69">
        <f t="shared" si="139"/>
        <v>0</v>
      </c>
      <c r="AM162" s="69">
        <f t="shared" si="140"/>
        <v>0</v>
      </c>
      <c r="AN162" s="68">
        <f t="shared" si="141"/>
        <v>0</v>
      </c>
    </row>
    <row r="163" spans="1:40" ht="72" customHeight="1">
      <c r="A163" s="163"/>
      <c r="B163" s="23"/>
      <c r="C163" s="23"/>
      <c r="D163" s="23"/>
      <c r="E163" s="23"/>
      <c r="F163" s="23" t="s">
        <v>312</v>
      </c>
      <c r="G163" s="18">
        <f>'[1]на 01.10'!$B$28</f>
        <v>220860</v>
      </c>
      <c r="H163" s="26"/>
      <c r="I163" s="29"/>
      <c r="J163" s="29"/>
      <c r="K163" s="14"/>
      <c r="L163" s="14"/>
      <c r="M163" s="14"/>
      <c r="N163" s="15"/>
      <c r="O163" s="15"/>
      <c r="P163" s="65">
        <f t="shared" si="132"/>
        <v>0</v>
      </c>
      <c r="Q163" s="14"/>
      <c r="R163" s="14"/>
      <c r="S163" s="14"/>
      <c r="T163" s="15"/>
      <c r="U163" s="15"/>
      <c r="V163" s="65">
        <f t="shared" si="133"/>
        <v>0</v>
      </c>
      <c r="W163" s="14"/>
      <c r="X163" s="14"/>
      <c r="Y163" s="14"/>
      <c r="Z163" s="15"/>
      <c r="AA163" s="15"/>
      <c r="AB163" s="65">
        <f t="shared" si="134"/>
        <v>0</v>
      </c>
      <c r="AC163" s="14"/>
      <c r="AD163" s="14"/>
      <c r="AE163" s="14"/>
      <c r="AF163" s="15"/>
      <c r="AG163" s="15"/>
      <c r="AH163" s="65">
        <f t="shared" si="135"/>
        <v>0</v>
      </c>
      <c r="AI163" s="68">
        <f t="shared" si="136"/>
        <v>0</v>
      </c>
      <c r="AJ163" s="68">
        <f t="shared" si="137"/>
        <v>0</v>
      </c>
      <c r="AK163" s="68">
        <f t="shared" si="138"/>
        <v>0</v>
      </c>
      <c r="AL163" s="69">
        <f t="shared" si="139"/>
        <v>0</v>
      </c>
      <c r="AM163" s="69">
        <f t="shared" si="140"/>
        <v>0</v>
      </c>
      <c r="AN163" s="68">
        <f t="shared" si="141"/>
        <v>0</v>
      </c>
    </row>
    <row r="164" spans="1:40" ht="75" customHeight="1">
      <c r="A164" s="163"/>
      <c r="B164" s="23"/>
      <c r="C164" s="23"/>
      <c r="D164" s="23"/>
      <c r="E164" s="23"/>
      <c r="F164" s="23" t="s">
        <v>313</v>
      </c>
      <c r="G164" s="18">
        <f>'[1]на 01.10'!$B$28</f>
        <v>220860</v>
      </c>
      <c r="H164" s="26"/>
      <c r="I164" s="29"/>
      <c r="J164" s="29"/>
      <c r="K164" s="14"/>
      <c r="L164" s="14"/>
      <c r="M164" s="14"/>
      <c r="N164" s="15"/>
      <c r="O164" s="15"/>
      <c r="P164" s="65">
        <f t="shared" ref="P164:P227" si="142">G164*M164</f>
        <v>0</v>
      </c>
      <c r="Q164" s="14"/>
      <c r="R164" s="14"/>
      <c r="S164" s="14"/>
      <c r="T164" s="15"/>
      <c r="U164" s="15"/>
      <c r="V164" s="65">
        <f t="shared" ref="V164:V227" si="143">G164*S164</f>
        <v>0</v>
      </c>
      <c r="W164" s="14"/>
      <c r="X164" s="14"/>
      <c r="Y164" s="14"/>
      <c r="Z164" s="15"/>
      <c r="AA164" s="15"/>
      <c r="AB164" s="65">
        <f t="shared" ref="AB164:AB227" si="144">G164*Y164</f>
        <v>0</v>
      </c>
      <c r="AC164" s="14"/>
      <c r="AD164" s="14"/>
      <c r="AE164" s="14"/>
      <c r="AF164" s="15"/>
      <c r="AG164" s="15"/>
      <c r="AH164" s="65">
        <f t="shared" ref="AH164:AH227" si="145">G164*AE164</f>
        <v>0</v>
      </c>
      <c r="AI164" s="68">
        <f t="shared" ref="AI164:AI227" si="146">K164+Q164+W164+AC164</f>
        <v>0</v>
      </c>
      <c r="AJ164" s="68">
        <f t="shared" ref="AJ164:AJ227" si="147">L164+R164+X164+AD164</f>
        <v>0</v>
      </c>
      <c r="AK164" s="68">
        <f t="shared" ref="AK164:AK227" si="148">M164+S164+Y164+AE164</f>
        <v>0</v>
      </c>
      <c r="AL164" s="69">
        <f t="shared" ref="AL164:AL227" si="149">N164+T164+Z164+AF164</f>
        <v>0</v>
      </c>
      <c r="AM164" s="69">
        <f t="shared" ref="AM164:AM227" si="150">O164+U164+AA164+AG164</f>
        <v>0</v>
      </c>
      <c r="AN164" s="68">
        <f t="shared" ref="AN164:AN227" si="151">P164+V164+AB164+AH164</f>
        <v>0</v>
      </c>
    </row>
    <row r="165" spans="1:40" ht="39.75" customHeight="1">
      <c r="A165" s="163"/>
      <c r="B165" s="23"/>
      <c r="C165" s="23"/>
      <c r="D165" s="23"/>
      <c r="E165" s="23"/>
      <c r="F165" s="23" t="s">
        <v>314</v>
      </c>
      <c r="G165" s="18">
        <f>'[1]на 01.10'!$B$28</f>
        <v>220860</v>
      </c>
      <c r="H165" s="26"/>
      <c r="I165" s="29"/>
      <c r="J165" s="29"/>
      <c r="K165" s="14"/>
      <c r="L165" s="14"/>
      <c r="M165" s="14"/>
      <c r="N165" s="15"/>
      <c r="O165" s="15"/>
      <c r="P165" s="65">
        <f t="shared" si="142"/>
        <v>0</v>
      </c>
      <c r="Q165" s="14"/>
      <c r="R165" s="14"/>
      <c r="S165" s="14"/>
      <c r="T165" s="15"/>
      <c r="U165" s="15"/>
      <c r="V165" s="65">
        <f t="shared" si="143"/>
        <v>0</v>
      </c>
      <c r="W165" s="14"/>
      <c r="X165" s="14"/>
      <c r="Y165" s="14"/>
      <c r="Z165" s="15"/>
      <c r="AA165" s="15"/>
      <c r="AB165" s="65">
        <f t="shared" si="144"/>
        <v>0</v>
      </c>
      <c r="AC165" s="14"/>
      <c r="AD165" s="14"/>
      <c r="AE165" s="14"/>
      <c r="AF165" s="15"/>
      <c r="AG165" s="15"/>
      <c r="AH165" s="65">
        <f t="shared" si="145"/>
        <v>0</v>
      </c>
      <c r="AI165" s="68">
        <f t="shared" si="146"/>
        <v>0</v>
      </c>
      <c r="AJ165" s="68">
        <f t="shared" si="147"/>
        <v>0</v>
      </c>
      <c r="AK165" s="68">
        <f t="shared" si="148"/>
        <v>0</v>
      </c>
      <c r="AL165" s="69">
        <f t="shared" si="149"/>
        <v>0</v>
      </c>
      <c r="AM165" s="69">
        <f t="shared" si="150"/>
        <v>0</v>
      </c>
      <c r="AN165" s="68">
        <f t="shared" si="151"/>
        <v>0</v>
      </c>
    </row>
    <row r="166" spans="1:40" ht="33.6">
      <c r="A166" s="163"/>
      <c r="B166" s="23"/>
      <c r="C166" s="23"/>
      <c r="D166" s="23"/>
      <c r="E166" s="23"/>
      <c r="F166" s="23" t="s">
        <v>315</v>
      </c>
      <c r="G166" s="18">
        <f>'[1]на 01.10'!$B$28</f>
        <v>220860</v>
      </c>
      <c r="H166" s="26"/>
      <c r="I166" s="29"/>
      <c r="J166" s="29"/>
      <c r="K166" s="14"/>
      <c r="L166" s="14"/>
      <c r="M166" s="14"/>
      <c r="N166" s="15"/>
      <c r="O166" s="15"/>
      <c r="P166" s="65">
        <f t="shared" si="142"/>
        <v>0</v>
      </c>
      <c r="Q166" s="14"/>
      <c r="R166" s="14"/>
      <c r="S166" s="14"/>
      <c r="T166" s="15"/>
      <c r="U166" s="15"/>
      <c r="V166" s="65">
        <f t="shared" si="143"/>
        <v>0</v>
      </c>
      <c r="W166" s="14"/>
      <c r="X166" s="14"/>
      <c r="Y166" s="14"/>
      <c r="Z166" s="15"/>
      <c r="AA166" s="15"/>
      <c r="AB166" s="65">
        <f t="shared" si="144"/>
        <v>0</v>
      </c>
      <c r="AC166" s="14"/>
      <c r="AD166" s="14"/>
      <c r="AE166" s="14"/>
      <c r="AF166" s="15"/>
      <c r="AG166" s="15"/>
      <c r="AH166" s="65">
        <f t="shared" si="145"/>
        <v>0</v>
      </c>
      <c r="AI166" s="68">
        <f t="shared" si="146"/>
        <v>0</v>
      </c>
      <c r="AJ166" s="68">
        <f t="shared" si="147"/>
        <v>0</v>
      </c>
      <c r="AK166" s="68">
        <f t="shared" si="148"/>
        <v>0</v>
      </c>
      <c r="AL166" s="69">
        <f t="shared" si="149"/>
        <v>0</v>
      </c>
      <c r="AM166" s="69">
        <f t="shared" si="150"/>
        <v>0</v>
      </c>
      <c r="AN166" s="68">
        <f t="shared" si="151"/>
        <v>0</v>
      </c>
    </row>
    <row r="167" spans="1:40" ht="33.6">
      <c r="A167" s="163"/>
      <c r="B167" s="23"/>
      <c r="C167" s="23"/>
      <c r="D167" s="23"/>
      <c r="E167" s="23"/>
      <c r="F167" s="23" t="s">
        <v>316</v>
      </c>
      <c r="G167" s="18">
        <f>'[1]на 01.10'!$B$28</f>
        <v>220860</v>
      </c>
      <c r="H167" s="26"/>
      <c r="I167" s="29"/>
      <c r="J167" s="29"/>
      <c r="K167" s="14"/>
      <c r="L167" s="14"/>
      <c r="M167" s="14"/>
      <c r="N167" s="15"/>
      <c r="O167" s="15"/>
      <c r="P167" s="65">
        <f t="shared" si="142"/>
        <v>0</v>
      </c>
      <c r="Q167" s="14"/>
      <c r="R167" s="14"/>
      <c r="S167" s="14"/>
      <c r="T167" s="15"/>
      <c r="U167" s="15"/>
      <c r="V167" s="65">
        <f t="shared" si="143"/>
        <v>0</v>
      </c>
      <c r="W167" s="14"/>
      <c r="X167" s="14"/>
      <c r="Y167" s="14"/>
      <c r="Z167" s="15"/>
      <c r="AA167" s="15"/>
      <c r="AB167" s="65">
        <f t="shared" si="144"/>
        <v>0</v>
      </c>
      <c r="AC167" s="14"/>
      <c r="AD167" s="14"/>
      <c r="AE167" s="14"/>
      <c r="AF167" s="15"/>
      <c r="AG167" s="15"/>
      <c r="AH167" s="65">
        <f t="shared" si="145"/>
        <v>0</v>
      </c>
      <c r="AI167" s="68">
        <f t="shared" si="146"/>
        <v>0</v>
      </c>
      <c r="AJ167" s="68">
        <f t="shared" si="147"/>
        <v>0</v>
      </c>
      <c r="AK167" s="68">
        <f t="shared" si="148"/>
        <v>0</v>
      </c>
      <c r="AL167" s="69">
        <f t="shared" si="149"/>
        <v>0</v>
      </c>
      <c r="AM167" s="69">
        <f t="shared" si="150"/>
        <v>0</v>
      </c>
      <c r="AN167" s="68">
        <f t="shared" si="151"/>
        <v>0</v>
      </c>
    </row>
    <row r="168" spans="1:40" ht="48" customHeight="1">
      <c r="A168" s="163"/>
      <c r="B168" s="23"/>
      <c r="C168" s="23"/>
      <c r="D168" s="23"/>
      <c r="E168" s="23"/>
      <c r="F168" s="23" t="s">
        <v>317</v>
      </c>
      <c r="G168" s="18">
        <f>'[1]на 01.10'!$B$28</f>
        <v>220860</v>
      </c>
      <c r="H168" s="26"/>
      <c r="I168" s="29"/>
      <c r="J168" s="29"/>
      <c r="K168" s="14"/>
      <c r="L168" s="14"/>
      <c r="M168" s="14"/>
      <c r="N168" s="15"/>
      <c r="O168" s="15"/>
      <c r="P168" s="65">
        <f t="shared" si="142"/>
        <v>0</v>
      </c>
      <c r="Q168" s="14"/>
      <c r="R168" s="14"/>
      <c r="S168" s="14"/>
      <c r="T168" s="15"/>
      <c r="U168" s="15"/>
      <c r="V168" s="65">
        <f t="shared" si="143"/>
        <v>0</v>
      </c>
      <c r="W168" s="14"/>
      <c r="X168" s="14"/>
      <c r="Y168" s="14"/>
      <c r="Z168" s="15"/>
      <c r="AA168" s="15"/>
      <c r="AB168" s="65">
        <f t="shared" si="144"/>
        <v>0</v>
      </c>
      <c r="AC168" s="14"/>
      <c r="AD168" s="14"/>
      <c r="AE168" s="14"/>
      <c r="AF168" s="15"/>
      <c r="AG168" s="15"/>
      <c r="AH168" s="65">
        <f t="shared" si="145"/>
        <v>0</v>
      </c>
      <c r="AI168" s="68">
        <f t="shared" si="146"/>
        <v>0</v>
      </c>
      <c r="AJ168" s="68">
        <f t="shared" si="147"/>
        <v>0</v>
      </c>
      <c r="AK168" s="68">
        <f t="shared" si="148"/>
        <v>0</v>
      </c>
      <c r="AL168" s="69">
        <f t="shared" si="149"/>
        <v>0</v>
      </c>
      <c r="AM168" s="69">
        <f t="shared" si="150"/>
        <v>0</v>
      </c>
      <c r="AN168" s="68">
        <f t="shared" si="151"/>
        <v>0</v>
      </c>
    </row>
    <row r="169" spans="1:40" ht="54.75" customHeight="1">
      <c r="A169" s="163"/>
      <c r="B169" s="23"/>
      <c r="C169" s="23"/>
      <c r="D169" s="23"/>
      <c r="E169" s="23"/>
      <c r="F169" s="23" t="s">
        <v>318</v>
      </c>
      <c r="G169" s="18">
        <f>'[1]на 01.10'!$B$28</f>
        <v>220860</v>
      </c>
      <c r="H169" s="26"/>
      <c r="I169" s="29"/>
      <c r="J169" s="29"/>
      <c r="K169" s="14"/>
      <c r="L169" s="14"/>
      <c r="M169" s="14"/>
      <c r="N169" s="15"/>
      <c r="O169" s="15"/>
      <c r="P169" s="65">
        <f t="shared" si="142"/>
        <v>0</v>
      </c>
      <c r="Q169" s="14"/>
      <c r="R169" s="14"/>
      <c r="S169" s="14"/>
      <c r="T169" s="15"/>
      <c r="U169" s="15"/>
      <c r="V169" s="65">
        <f t="shared" si="143"/>
        <v>0</v>
      </c>
      <c r="W169" s="14"/>
      <c r="X169" s="14"/>
      <c r="Y169" s="14"/>
      <c r="Z169" s="15"/>
      <c r="AA169" s="15"/>
      <c r="AB169" s="65">
        <f t="shared" si="144"/>
        <v>0</v>
      </c>
      <c r="AC169" s="14"/>
      <c r="AD169" s="14"/>
      <c r="AE169" s="14"/>
      <c r="AF169" s="15"/>
      <c r="AG169" s="15"/>
      <c r="AH169" s="65">
        <f t="shared" si="145"/>
        <v>0</v>
      </c>
      <c r="AI169" s="68">
        <f t="shared" si="146"/>
        <v>0</v>
      </c>
      <c r="AJ169" s="68">
        <f t="shared" si="147"/>
        <v>0</v>
      </c>
      <c r="AK169" s="68">
        <f t="shared" si="148"/>
        <v>0</v>
      </c>
      <c r="AL169" s="69">
        <f t="shared" si="149"/>
        <v>0</v>
      </c>
      <c r="AM169" s="69">
        <f t="shared" si="150"/>
        <v>0</v>
      </c>
      <c r="AN169" s="68">
        <f t="shared" si="151"/>
        <v>0</v>
      </c>
    </row>
    <row r="170" spans="1:40" ht="50.4">
      <c r="A170" s="163"/>
      <c r="B170" s="23"/>
      <c r="C170" s="23"/>
      <c r="D170" s="23"/>
      <c r="E170" s="23"/>
      <c r="F170" s="23" t="s">
        <v>319</v>
      </c>
      <c r="G170" s="18">
        <f>'[1]на 01.10'!$B$28</f>
        <v>220860</v>
      </c>
      <c r="H170" s="26"/>
      <c r="I170" s="29"/>
      <c r="J170" s="29"/>
      <c r="K170" s="14"/>
      <c r="L170" s="14"/>
      <c r="M170" s="14"/>
      <c r="N170" s="15"/>
      <c r="O170" s="15"/>
      <c r="P170" s="65">
        <f t="shared" si="142"/>
        <v>0</v>
      </c>
      <c r="Q170" s="14"/>
      <c r="R170" s="14"/>
      <c r="S170" s="14"/>
      <c r="T170" s="15"/>
      <c r="U170" s="15"/>
      <c r="V170" s="65">
        <f t="shared" si="143"/>
        <v>0</v>
      </c>
      <c r="W170" s="14"/>
      <c r="X170" s="14"/>
      <c r="Y170" s="14"/>
      <c r="Z170" s="15"/>
      <c r="AA170" s="15"/>
      <c r="AB170" s="65">
        <f t="shared" si="144"/>
        <v>0</v>
      </c>
      <c r="AC170" s="14"/>
      <c r="AD170" s="14"/>
      <c r="AE170" s="14"/>
      <c r="AF170" s="15"/>
      <c r="AG170" s="15"/>
      <c r="AH170" s="65">
        <f t="shared" si="145"/>
        <v>0</v>
      </c>
      <c r="AI170" s="68">
        <f t="shared" si="146"/>
        <v>0</v>
      </c>
      <c r="AJ170" s="68">
        <f t="shared" si="147"/>
        <v>0</v>
      </c>
      <c r="AK170" s="68">
        <f t="shared" si="148"/>
        <v>0</v>
      </c>
      <c r="AL170" s="69">
        <f t="shared" si="149"/>
        <v>0</v>
      </c>
      <c r="AM170" s="69">
        <f t="shared" si="150"/>
        <v>0</v>
      </c>
      <c r="AN170" s="68">
        <f t="shared" si="151"/>
        <v>0</v>
      </c>
    </row>
    <row r="171" spans="1:40" ht="69.75" customHeight="1">
      <c r="A171" s="163"/>
      <c r="B171" s="23"/>
      <c r="C171" s="23"/>
      <c r="D171" s="23"/>
      <c r="E171" s="23"/>
      <c r="F171" s="23" t="s">
        <v>320</v>
      </c>
      <c r="G171" s="18">
        <f>'[1]на 01.10'!$B$28</f>
        <v>220860</v>
      </c>
      <c r="H171" s="26"/>
      <c r="I171" s="29"/>
      <c r="J171" s="29"/>
      <c r="K171" s="14"/>
      <c r="L171" s="14"/>
      <c r="M171" s="14"/>
      <c r="N171" s="15"/>
      <c r="O171" s="15"/>
      <c r="P171" s="65">
        <f t="shared" si="142"/>
        <v>0</v>
      </c>
      <c r="Q171" s="14"/>
      <c r="R171" s="14"/>
      <c r="S171" s="14"/>
      <c r="T171" s="15"/>
      <c r="U171" s="15"/>
      <c r="V171" s="65">
        <f t="shared" si="143"/>
        <v>0</v>
      </c>
      <c r="W171" s="14"/>
      <c r="X171" s="14"/>
      <c r="Y171" s="14"/>
      <c r="Z171" s="15"/>
      <c r="AA171" s="15"/>
      <c r="AB171" s="65">
        <f t="shared" si="144"/>
        <v>0</v>
      </c>
      <c r="AC171" s="14"/>
      <c r="AD171" s="14"/>
      <c r="AE171" s="14"/>
      <c r="AF171" s="15"/>
      <c r="AG171" s="15"/>
      <c r="AH171" s="65">
        <f t="shared" si="145"/>
        <v>0</v>
      </c>
      <c r="AI171" s="68">
        <f t="shared" si="146"/>
        <v>0</v>
      </c>
      <c r="AJ171" s="68">
        <f t="shared" si="147"/>
        <v>0</v>
      </c>
      <c r="AK171" s="68">
        <f t="shared" si="148"/>
        <v>0</v>
      </c>
      <c r="AL171" s="69">
        <f t="shared" si="149"/>
        <v>0</v>
      </c>
      <c r="AM171" s="69">
        <f t="shared" si="150"/>
        <v>0</v>
      </c>
      <c r="AN171" s="68">
        <f t="shared" si="151"/>
        <v>0</v>
      </c>
    </row>
    <row r="172" spans="1:40" ht="60.75" customHeight="1">
      <c r="A172" s="163"/>
      <c r="B172" s="23"/>
      <c r="C172" s="57" t="s">
        <v>321</v>
      </c>
      <c r="D172" s="159" t="s">
        <v>322</v>
      </c>
      <c r="E172" s="23" t="s">
        <v>17</v>
      </c>
      <c r="F172" s="23" t="s">
        <v>323</v>
      </c>
      <c r="G172" s="18">
        <f>'[1]на 01.10'!$B$28</f>
        <v>220860</v>
      </c>
      <c r="H172" s="26"/>
      <c r="I172" s="29"/>
      <c r="J172" s="29"/>
      <c r="K172" s="14"/>
      <c r="L172" s="14"/>
      <c r="M172" s="14"/>
      <c r="N172" s="15"/>
      <c r="O172" s="15"/>
      <c r="P172" s="65">
        <f t="shared" si="142"/>
        <v>0</v>
      </c>
      <c r="Q172" s="14"/>
      <c r="R172" s="14"/>
      <c r="S172" s="14"/>
      <c r="T172" s="15"/>
      <c r="U172" s="15"/>
      <c r="V172" s="65">
        <f t="shared" si="143"/>
        <v>0</v>
      </c>
      <c r="W172" s="14"/>
      <c r="X172" s="14"/>
      <c r="Y172" s="14"/>
      <c r="Z172" s="15"/>
      <c r="AA172" s="15"/>
      <c r="AB172" s="65">
        <f t="shared" si="144"/>
        <v>0</v>
      </c>
      <c r="AC172" s="14"/>
      <c r="AD172" s="14"/>
      <c r="AE172" s="14"/>
      <c r="AF172" s="15"/>
      <c r="AG172" s="15"/>
      <c r="AH172" s="65">
        <f t="shared" si="145"/>
        <v>0</v>
      </c>
      <c r="AI172" s="68">
        <f t="shared" si="146"/>
        <v>0</v>
      </c>
      <c r="AJ172" s="68">
        <f t="shared" si="147"/>
        <v>0</v>
      </c>
      <c r="AK172" s="68">
        <f t="shared" si="148"/>
        <v>0</v>
      </c>
      <c r="AL172" s="69">
        <f t="shared" si="149"/>
        <v>0</v>
      </c>
      <c r="AM172" s="69">
        <f t="shared" si="150"/>
        <v>0</v>
      </c>
      <c r="AN172" s="68">
        <f t="shared" si="151"/>
        <v>0</v>
      </c>
    </row>
    <row r="173" spans="1:40" ht="75" customHeight="1">
      <c r="A173" s="163"/>
      <c r="B173" s="23"/>
      <c r="C173" s="23"/>
      <c r="D173" s="159"/>
      <c r="E173" s="23"/>
      <c r="F173" s="23" t="s">
        <v>324</v>
      </c>
      <c r="G173" s="18">
        <f>'[1]на 01.10'!$B$28</f>
        <v>220860</v>
      </c>
      <c r="H173" s="26"/>
      <c r="I173" s="29"/>
      <c r="J173" s="29"/>
      <c r="K173" s="14"/>
      <c r="L173" s="14"/>
      <c r="M173" s="14"/>
      <c r="N173" s="15"/>
      <c r="O173" s="15"/>
      <c r="P173" s="65">
        <f t="shared" si="142"/>
        <v>0</v>
      </c>
      <c r="Q173" s="14"/>
      <c r="R173" s="14"/>
      <c r="S173" s="14"/>
      <c r="T173" s="15"/>
      <c r="U173" s="15"/>
      <c r="V173" s="65">
        <f t="shared" si="143"/>
        <v>0</v>
      </c>
      <c r="W173" s="14"/>
      <c r="X173" s="14"/>
      <c r="Y173" s="14">
        <v>4</v>
      </c>
      <c r="Z173" s="15">
        <v>4</v>
      </c>
      <c r="AA173" s="15">
        <f>Z173*G173</f>
        <v>883440</v>
      </c>
      <c r="AB173" s="65">
        <f t="shared" si="144"/>
        <v>883440</v>
      </c>
      <c r="AC173" s="14"/>
      <c r="AD173" s="14"/>
      <c r="AE173" s="14"/>
      <c r="AF173" s="15"/>
      <c r="AG173" s="15"/>
      <c r="AH173" s="65">
        <f t="shared" si="145"/>
        <v>0</v>
      </c>
      <c r="AI173" s="68">
        <f t="shared" si="146"/>
        <v>0</v>
      </c>
      <c r="AJ173" s="68">
        <f t="shared" si="147"/>
        <v>0</v>
      </c>
      <c r="AK173" s="68">
        <f t="shared" si="148"/>
        <v>4</v>
      </c>
      <c r="AL173" s="69">
        <f t="shared" si="149"/>
        <v>4</v>
      </c>
      <c r="AM173" s="69">
        <f t="shared" si="150"/>
        <v>883440</v>
      </c>
      <c r="AN173" s="68">
        <f t="shared" si="151"/>
        <v>883440</v>
      </c>
    </row>
    <row r="174" spans="1:40" ht="60" customHeight="1">
      <c r="A174" s="163"/>
      <c r="B174" s="23"/>
      <c r="C174" s="23"/>
      <c r="D174" s="159"/>
      <c r="E174" s="23"/>
      <c r="F174" s="23" t="s">
        <v>325</v>
      </c>
      <c r="G174" s="18">
        <f>'[1]на 01.10'!$B$28</f>
        <v>220860</v>
      </c>
      <c r="H174" s="26"/>
      <c r="I174" s="29"/>
      <c r="J174" s="29"/>
      <c r="K174" s="14"/>
      <c r="L174" s="14"/>
      <c r="M174" s="14"/>
      <c r="N174" s="15"/>
      <c r="O174" s="15"/>
      <c r="P174" s="65">
        <f t="shared" si="142"/>
        <v>0</v>
      </c>
      <c r="Q174" s="14"/>
      <c r="R174" s="14"/>
      <c r="S174" s="14"/>
      <c r="T174" s="15"/>
      <c r="U174" s="15"/>
      <c r="V174" s="65">
        <f t="shared" si="143"/>
        <v>0</v>
      </c>
      <c r="W174" s="14"/>
      <c r="X174" s="14"/>
      <c r="Y174" s="14"/>
      <c r="Z174" s="15"/>
      <c r="AA174" s="15"/>
      <c r="AB174" s="65">
        <f t="shared" si="144"/>
        <v>0</v>
      </c>
      <c r="AC174" s="14"/>
      <c r="AD174" s="14"/>
      <c r="AE174" s="14"/>
      <c r="AF174" s="15"/>
      <c r="AG174" s="15"/>
      <c r="AH174" s="65">
        <f t="shared" si="145"/>
        <v>0</v>
      </c>
      <c r="AI174" s="68">
        <f t="shared" si="146"/>
        <v>0</v>
      </c>
      <c r="AJ174" s="68">
        <f t="shared" si="147"/>
        <v>0</v>
      </c>
      <c r="AK174" s="68">
        <f t="shared" si="148"/>
        <v>0</v>
      </c>
      <c r="AL174" s="69">
        <f t="shared" si="149"/>
        <v>0</v>
      </c>
      <c r="AM174" s="69">
        <f t="shared" si="150"/>
        <v>0</v>
      </c>
      <c r="AN174" s="68">
        <f t="shared" si="151"/>
        <v>0</v>
      </c>
    </row>
    <row r="175" spans="1:40" ht="120.75" customHeight="1">
      <c r="A175" s="163"/>
      <c r="B175" s="159"/>
      <c r="C175" s="167" t="s">
        <v>326</v>
      </c>
      <c r="D175" s="159" t="s">
        <v>327</v>
      </c>
      <c r="E175" s="159" t="s">
        <v>17</v>
      </c>
      <c r="F175" s="23" t="s">
        <v>328</v>
      </c>
      <c r="G175" s="18">
        <f>'[1]на 01.10'!$B$28</f>
        <v>220860</v>
      </c>
      <c r="H175" s="26"/>
      <c r="I175" s="29"/>
      <c r="J175" s="29"/>
      <c r="K175" s="14"/>
      <c r="L175" s="14"/>
      <c r="M175" s="14"/>
      <c r="N175" s="15"/>
      <c r="O175" s="15"/>
      <c r="P175" s="65">
        <f t="shared" si="142"/>
        <v>0</v>
      </c>
      <c r="Q175" s="14"/>
      <c r="R175" s="14"/>
      <c r="S175" s="14"/>
      <c r="T175" s="15"/>
      <c r="U175" s="15"/>
      <c r="V175" s="65">
        <f t="shared" si="143"/>
        <v>0</v>
      </c>
      <c r="W175" s="14"/>
      <c r="X175" s="14"/>
      <c r="Y175" s="14"/>
      <c r="Z175" s="15"/>
      <c r="AA175" s="15"/>
      <c r="AB175" s="65">
        <f t="shared" si="144"/>
        <v>0</v>
      </c>
      <c r="AC175" s="14"/>
      <c r="AD175" s="14"/>
      <c r="AE175" s="14"/>
      <c r="AF175" s="15"/>
      <c r="AG175" s="15"/>
      <c r="AH175" s="65">
        <f t="shared" si="145"/>
        <v>0</v>
      </c>
      <c r="AI175" s="68">
        <f t="shared" si="146"/>
        <v>0</v>
      </c>
      <c r="AJ175" s="68">
        <f t="shared" si="147"/>
        <v>0</v>
      </c>
      <c r="AK175" s="68">
        <f t="shared" si="148"/>
        <v>0</v>
      </c>
      <c r="AL175" s="69">
        <f t="shared" si="149"/>
        <v>0</v>
      </c>
      <c r="AM175" s="69">
        <f t="shared" si="150"/>
        <v>0</v>
      </c>
      <c r="AN175" s="68">
        <f t="shared" si="151"/>
        <v>0</v>
      </c>
    </row>
    <row r="176" spans="1:40" ht="50.25" customHeight="1">
      <c r="A176" s="163"/>
      <c r="B176" s="159"/>
      <c r="C176" s="167"/>
      <c r="D176" s="159"/>
      <c r="E176" s="159"/>
      <c r="F176" s="23" t="s">
        <v>329</v>
      </c>
      <c r="G176" s="18">
        <f>'[1]на 01.10'!$B$28</f>
        <v>220860</v>
      </c>
      <c r="H176" s="26"/>
      <c r="I176" s="29"/>
      <c r="J176" s="29"/>
      <c r="K176" s="14"/>
      <c r="L176" s="14"/>
      <c r="M176" s="14"/>
      <c r="N176" s="15"/>
      <c r="O176" s="15"/>
      <c r="P176" s="65">
        <f t="shared" si="142"/>
        <v>0</v>
      </c>
      <c r="Q176" s="14"/>
      <c r="R176" s="14"/>
      <c r="S176" s="14"/>
      <c r="T176" s="15"/>
      <c r="U176" s="15"/>
      <c r="V176" s="65">
        <f t="shared" si="143"/>
        <v>0</v>
      </c>
      <c r="W176" s="14"/>
      <c r="X176" s="14"/>
      <c r="Y176" s="14"/>
      <c r="Z176" s="15"/>
      <c r="AA176" s="15"/>
      <c r="AB176" s="65">
        <f t="shared" si="144"/>
        <v>0</v>
      </c>
      <c r="AC176" s="14"/>
      <c r="AD176" s="14"/>
      <c r="AE176" s="14"/>
      <c r="AF176" s="15"/>
      <c r="AG176" s="15"/>
      <c r="AH176" s="65">
        <f t="shared" si="145"/>
        <v>0</v>
      </c>
      <c r="AI176" s="68">
        <f t="shared" si="146"/>
        <v>0</v>
      </c>
      <c r="AJ176" s="68">
        <f t="shared" si="147"/>
        <v>0</v>
      </c>
      <c r="AK176" s="68">
        <f t="shared" si="148"/>
        <v>0</v>
      </c>
      <c r="AL176" s="69">
        <f t="shared" si="149"/>
        <v>0</v>
      </c>
      <c r="AM176" s="69">
        <f t="shared" si="150"/>
        <v>0</v>
      </c>
      <c r="AN176" s="68">
        <f t="shared" si="151"/>
        <v>0</v>
      </c>
    </row>
    <row r="177" spans="1:40" ht="84">
      <c r="A177" s="163"/>
      <c r="B177" s="159"/>
      <c r="C177" s="167"/>
      <c r="D177" s="159"/>
      <c r="E177" s="159"/>
      <c r="F177" s="23" t="s">
        <v>330</v>
      </c>
      <c r="G177" s="18">
        <f>'[1]на 01.10'!$B$28</f>
        <v>220860</v>
      </c>
      <c r="H177" s="26"/>
      <c r="I177" s="29"/>
      <c r="J177" s="29"/>
      <c r="K177" s="14"/>
      <c r="L177" s="14"/>
      <c r="M177" s="14"/>
      <c r="N177" s="15"/>
      <c r="O177" s="15"/>
      <c r="P177" s="65">
        <f t="shared" si="142"/>
        <v>0</v>
      </c>
      <c r="Q177" s="14"/>
      <c r="R177" s="14"/>
      <c r="S177" s="14"/>
      <c r="T177" s="15"/>
      <c r="U177" s="15"/>
      <c r="V177" s="65">
        <f t="shared" si="143"/>
        <v>0</v>
      </c>
      <c r="W177" s="14"/>
      <c r="X177" s="14"/>
      <c r="Y177" s="14"/>
      <c r="Z177" s="15"/>
      <c r="AA177" s="15"/>
      <c r="AB177" s="65">
        <f t="shared" si="144"/>
        <v>0</v>
      </c>
      <c r="AC177" s="14"/>
      <c r="AD177" s="14"/>
      <c r="AE177" s="14"/>
      <c r="AF177" s="15"/>
      <c r="AG177" s="15"/>
      <c r="AH177" s="65">
        <f t="shared" si="145"/>
        <v>0</v>
      </c>
      <c r="AI177" s="68">
        <f t="shared" si="146"/>
        <v>0</v>
      </c>
      <c r="AJ177" s="68">
        <f t="shared" si="147"/>
        <v>0</v>
      </c>
      <c r="AK177" s="68">
        <f t="shared" si="148"/>
        <v>0</v>
      </c>
      <c r="AL177" s="69">
        <f t="shared" si="149"/>
        <v>0</v>
      </c>
      <c r="AM177" s="69">
        <f t="shared" si="150"/>
        <v>0</v>
      </c>
      <c r="AN177" s="68">
        <f t="shared" si="151"/>
        <v>0</v>
      </c>
    </row>
    <row r="178" spans="1:40" ht="51.75" customHeight="1">
      <c r="A178" s="163"/>
      <c r="B178" s="23"/>
      <c r="C178" s="23"/>
      <c r="D178" s="23"/>
      <c r="E178" s="23"/>
      <c r="F178" s="23" t="s">
        <v>331</v>
      </c>
      <c r="G178" s="18">
        <f>'[1]на 01.10'!$B$28</f>
        <v>220860</v>
      </c>
      <c r="H178" s="26"/>
      <c r="I178" s="29"/>
      <c r="J178" s="29"/>
      <c r="K178" s="14"/>
      <c r="L178" s="14"/>
      <c r="M178" s="14"/>
      <c r="N178" s="15"/>
      <c r="O178" s="15"/>
      <c r="P178" s="65">
        <f t="shared" si="142"/>
        <v>0</v>
      </c>
      <c r="Q178" s="14"/>
      <c r="R178" s="14"/>
      <c r="S178" s="14"/>
      <c r="T178" s="15"/>
      <c r="U178" s="15"/>
      <c r="V178" s="65">
        <f t="shared" si="143"/>
        <v>0</v>
      </c>
      <c r="W178" s="14"/>
      <c r="X178" s="14"/>
      <c r="Y178" s="14"/>
      <c r="Z178" s="15"/>
      <c r="AA178" s="15"/>
      <c r="AB178" s="65">
        <f t="shared" si="144"/>
        <v>0</v>
      </c>
      <c r="AC178" s="14"/>
      <c r="AD178" s="14"/>
      <c r="AE178" s="14"/>
      <c r="AF178" s="15"/>
      <c r="AG178" s="15"/>
      <c r="AH178" s="65">
        <f t="shared" si="145"/>
        <v>0</v>
      </c>
      <c r="AI178" s="68">
        <f t="shared" si="146"/>
        <v>0</v>
      </c>
      <c r="AJ178" s="68">
        <f t="shared" si="147"/>
        <v>0</v>
      </c>
      <c r="AK178" s="68">
        <f t="shared" si="148"/>
        <v>0</v>
      </c>
      <c r="AL178" s="69">
        <f t="shared" si="149"/>
        <v>0</v>
      </c>
      <c r="AM178" s="69">
        <f t="shared" si="150"/>
        <v>0</v>
      </c>
      <c r="AN178" s="68">
        <f t="shared" si="151"/>
        <v>0</v>
      </c>
    </row>
    <row r="179" spans="1:40" ht="58.5" customHeight="1">
      <c r="A179" s="163"/>
      <c r="B179" s="23"/>
      <c r="C179" s="23"/>
      <c r="D179" s="23"/>
      <c r="E179" s="23"/>
      <c r="F179" s="23" t="s">
        <v>332</v>
      </c>
      <c r="G179" s="18">
        <f>'[1]на 01.10'!$B$28</f>
        <v>220860</v>
      </c>
      <c r="H179" s="26"/>
      <c r="I179" s="29"/>
      <c r="J179" s="29"/>
      <c r="K179" s="14"/>
      <c r="L179" s="14"/>
      <c r="M179" s="14"/>
      <c r="N179" s="15"/>
      <c r="O179" s="15"/>
      <c r="P179" s="65">
        <f t="shared" si="142"/>
        <v>0</v>
      </c>
      <c r="Q179" s="14"/>
      <c r="R179" s="14"/>
      <c r="S179" s="14"/>
      <c r="T179" s="15"/>
      <c r="U179" s="15"/>
      <c r="V179" s="65">
        <f t="shared" si="143"/>
        <v>0</v>
      </c>
      <c r="W179" s="14"/>
      <c r="X179" s="14"/>
      <c r="Y179" s="14"/>
      <c r="Z179" s="15"/>
      <c r="AA179" s="15"/>
      <c r="AB179" s="65">
        <f t="shared" si="144"/>
        <v>0</v>
      </c>
      <c r="AC179" s="14"/>
      <c r="AD179" s="14"/>
      <c r="AE179" s="14"/>
      <c r="AF179" s="15"/>
      <c r="AG179" s="15"/>
      <c r="AH179" s="65">
        <f t="shared" si="145"/>
        <v>0</v>
      </c>
      <c r="AI179" s="68">
        <f t="shared" si="146"/>
        <v>0</v>
      </c>
      <c r="AJ179" s="68">
        <f t="shared" si="147"/>
        <v>0</v>
      </c>
      <c r="AK179" s="68">
        <f t="shared" si="148"/>
        <v>0</v>
      </c>
      <c r="AL179" s="69">
        <f t="shared" si="149"/>
        <v>0</v>
      </c>
      <c r="AM179" s="69">
        <f t="shared" si="150"/>
        <v>0</v>
      </c>
      <c r="AN179" s="68">
        <f t="shared" si="151"/>
        <v>0</v>
      </c>
    </row>
    <row r="180" spans="1:40" ht="50.4">
      <c r="A180" s="163"/>
      <c r="B180" s="23"/>
      <c r="C180" s="23"/>
      <c r="D180" s="23"/>
      <c r="E180" s="23"/>
      <c r="F180" s="23" t="s">
        <v>333</v>
      </c>
      <c r="G180" s="18">
        <f>'[1]на 01.10'!$B$28</f>
        <v>220860</v>
      </c>
      <c r="H180" s="26"/>
      <c r="I180" s="29"/>
      <c r="J180" s="29"/>
      <c r="K180" s="14"/>
      <c r="L180" s="14"/>
      <c r="M180" s="14"/>
      <c r="N180" s="15"/>
      <c r="O180" s="15"/>
      <c r="P180" s="65">
        <f t="shared" si="142"/>
        <v>0</v>
      </c>
      <c r="Q180" s="14"/>
      <c r="R180" s="14"/>
      <c r="S180" s="14"/>
      <c r="T180" s="15"/>
      <c r="U180" s="15"/>
      <c r="V180" s="65">
        <f t="shared" si="143"/>
        <v>0</v>
      </c>
      <c r="W180" s="14"/>
      <c r="X180" s="14"/>
      <c r="Y180" s="14"/>
      <c r="Z180" s="15"/>
      <c r="AA180" s="15"/>
      <c r="AB180" s="65">
        <f t="shared" si="144"/>
        <v>0</v>
      </c>
      <c r="AC180" s="14"/>
      <c r="AD180" s="14"/>
      <c r="AE180" s="14"/>
      <c r="AF180" s="15"/>
      <c r="AG180" s="15"/>
      <c r="AH180" s="65">
        <f t="shared" si="145"/>
        <v>0</v>
      </c>
      <c r="AI180" s="68">
        <f t="shared" si="146"/>
        <v>0</v>
      </c>
      <c r="AJ180" s="68">
        <f t="shared" si="147"/>
        <v>0</v>
      </c>
      <c r="AK180" s="68">
        <f t="shared" si="148"/>
        <v>0</v>
      </c>
      <c r="AL180" s="69">
        <f t="shared" si="149"/>
        <v>0</v>
      </c>
      <c r="AM180" s="69">
        <f t="shared" si="150"/>
        <v>0</v>
      </c>
      <c r="AN180" s="68">
        <f t="shared" si="151"/>
        <v>0</v>
      </c>
    </row>
    <row r="181" spans="1:40" ht="54.75" customHeight="1">
      <c r="A181" s="163"/>
      <c r="B181" s="23"/>
      <c r="C181" s="23"/>
      <c r="D181" s="23"/>
      <c r="E181" s="23"/>
      <c r="F181" s="23" t="s">
        <v>334</v>
      </c>
      <c r="G181" s="18">
        <f>'[1]на 01.10'!$B$28</f>
        <v>220860</v>
      </c>
      <c r="H181" s="26"/>
      <c r="I181" s="29"/>
      <c r="J181" s="29"/>
      <c r="K181" s="14"/>
      <c r="L181" s="14"/>
      <c r="M181" s="14"/>
      <c r="N181" s="15"/>
      <c r="O181" s="15"/>
      <c r="P181" s="65">
        <f t="shared" si="142"/>
        <v>0</v>
      </c>
      <c r="Q181" s="14"/>
      <c r="R181" s="14"/>
      <c r="S181" s="14"/>
      <c r="T181" s="15"/>
      <c r="U181" s="15"/>
      <c r="V181" s="65">
        <f t="shared" si="143"/>
        <v>0</v>
      </c>
      <c r="W181" s="14"/>
      <c r="X181" s="14"/>
      <c r="Y181" s="14"/>
      <c r="Z181" s="15"/>
      <c r="AA181" s="15"/>
      <c r="AB181" s="65">
        <f t="shared" si="144"/>
        <v>0</v>
      </c>
      <c r="AC181" s="14"/>
      <c r="AD181" s="14"/>
      <c r="AE181" s="14"/>
      <c r="AF181" s="15"/>
      <c r="AG181" s="15"/>
      <c r="AH181" s="65">
        <f t="shared" si="145"/>
        <v>0</v>
      </c>
      <c r="AI181" s="68">
        <f t="shared" si="146"/>
        <v>0</v>
      </c>
      <c r="AJ181" s="68">
        <f t="shared" si="147"/>
        <v>0</v>
      </c>
      <c r="AK181" s="68">
        <f t="shared" si="148"/>
        <v>0</v>
      </c>
      <c r="AL181" s="69">
        <f t="shared" si="149"/>
        <v>0</v>
      </c>
      <c r="AM181" s="69">
        <f t="shared" si="150"/>
        <v>0</v>
      </c>
      <c r="AN181" s="68">
        <f t="shared" si="151"/>
        <v>0</v>
      </c>
    </row>
    <row r="182" spans="1:40" ht="84" customHeight="1">
      <c r="A182" s="163"/>
      <c r="B182" s="23"/>
      <c r="C182" s="57" t="s">
        <v>335</v>
      </c>
      <c r="D182" s="23" t="s">
        <v>336</v>
      </c>
      <c r="E182" s="23" t="s">
        <v>17</v>
      </c>
      <c r="F182" s="23" t="s">
        <v>337</v>
      </c>
      <c r="G182" s="18">
        <f>'[1]на 01.10'!$B$28</f>
        <v>220860</v>
      </c>
      <c r="H182" s="26"/>
      <c r="I182" s="29"/>
      <c r="J182" s="29"/>
      <c r="K182" s="14"/>
      <c r="L182" s="14"/>
      <c r="M182" s="14"/>
      <c r="N182" s="15"/>
      <c r="O182" s="15"/>
      <c r="P182" s="65">
        <f t="shared" si="142"/>
        <v>0</v>
      </c>
      <c r="Q182" s="14"/>
      <c r="R182" s="14"/>
      <c r="S182" s="14"/>
      <c r="T182" s="15"/>
      <c r="U182" s="15"/>
      <c r="V182" s="65">
        <f t="shared" si="143"/>
        <v>0</v>
      </c>
      <c r="W182" s="14"/>
      <c r="X182" s="14"/>
      <c r="Y182" s="14"/>
      <c r="Z182" s="15"/>
      <c r="AA182" s="15"/>
      <c r="AB182" s="65">
        <f t="shared" si="144"/>
        <v>0</v>
      </c>
      <c r="AC182" s="14"/>
      <c r="AD182" s="14"/>
      <c r="AE182" s="14"/>
      <c r="AF182" s="15"/>
      <c r="AG182" s="15"/>
      <c r="AH182" s="65">
        <f t="shared" si="145"/>
        <v>0</v>
      </c>
      <c r="AI182" s="68">
        <f t="shared" si="146"/>
        <v>0</v>
      </c>
      <c r="AJ182" s="68">
        <f t="shared" si="147"/>
        <v>0</v>
      </c>
      <c r="AK182" s="68">
        <f t="shared" si="148"/>
        <v>0</v>
      </c>
      <c r="AL182" s="69">
        <f t="shared" si="149"/>
        <v>0</v>
      </c>
      <c r="AM182" s="69">
        <f t="shared" si="150"/>
        <v>0</v>
      </c>
      <c r="AN182" s="68">
        <f t="shared" si="151"/>
        <v>0</v>
      </c>
    </row>
    <row r="183" spans="1:40" ht="50.4">
      <c r="A183" s="163"/>
      <c r="B183" s="159"/>
      <c r="C183" s="159" t="s">
        <v>892</v>
      </c>
      <c r="D183" s="159" t="s">
        <v>338</v>
      </c>
      <c r="E183" s="159" t="s">
        <v>17</v>
      </c>
      <c r="F183" s="23" t="s">
        <v>339</v>
      </c>
      <c r="G183" s="18">
        <f>'[1]на 01.10'!$B$28</f>
        <v>220860</v>
      </c>
      <c r="H183" s="26"/>
      <c r="I183" s="29"/>
      <c r="J183" s="29"/>
      <c r="K183" s="14"/>
      <c r="L183" s="14"/>
      <c r="M183" s="14"/>
      <c r="N183" s="15"/>
      <c r="O183" s="15"/>
      <c r="P183" s="65">
        <f t="shared" si="142"/>
        <v>0</v>
      </c>
      <c r="Q183" s="14"/>
      <c r="R183" s="14"/>
      <c r="S183" s="14"/>
      <c r="T183" s="15"/>
      <c r="U183" s="15"/>
      <c r="V183" s="65">
        <f t="shared" si="143"/>
        <v>0</v>
      </c>
      <c r="W183" s="14"/>
      <c r="X183" s="14"/>
      <c r="Y183" s="14"/>
      <c r="Z183" s="15"/>
      <c r="AA183" s="15"/>
      <c r="AB183" s="65">
        <f t="shared" si="144"/>
        <v>0</v>
      </c>
      <c r="AC183" s="14"/>
      <c r="AD183" s="14"/>
      <c r="AE183" s="14"/>
      <c r="AF183" s="15"/>
      <c r="AG183" s="15"/>
      <c r="AH183" s="65">
        <f t="shared" si="145"/>
        <v>0</v>
      </c>
      <c r="AI183" s="68">
        <f t="shared" si="146"/>
        <v>0</v>
      </c>
      <c r="AJ183" s="68">
        <f t="shared" si="147"/>
        <v>0</v>
      </c>
      <c r="AK183" s="68">
        <f t="shared" si="148"/>
        <v>0</v>
      </c>
      <c r="AL183" s="69">
        <f t="shared" si="149"/>
        <v>0</v>
      </c>
      <c r="AM183" s="69">
        <f t="shared" si="150"/>
        <v>0</v>
      </c>
      <c r="AN183" s="68">
        <f t="shared" si="151"/>
        <v>0</v>
      </c>
    </row>
    <row r="184" spans="1:40" ht="135" customHeight="1">
      <c r="A184" s="163"/>
      <c r="B184" s="159"/>
      <c r="C184" s="159"/>
      <c r="D184" s="159"/>
      <c r="E184" s="159"/>
      <c r="F184" s="23" t="s">
        <v>340</v>
      </c>
      <c r="G184" s="18">
        <f>'[1]на 01.10'!$B$28</f>
        <v>220860</v>
      </c>
      <c r="H184" s="26"/>
      <c r="I184" s="29"/>
      <c r="J184" s="29"/>
      <c r="K184" s="14"/>
      <c r="L184" s="14"/>
      <c r="M184" s="14"/>
      <c r="N184" s="15"/>
      <c r="O184" s="15"/>
      <c r="P184" s="65">
        <f t="shared" si="142"/>
        <v>0</v>
      </c>
      <c r="Q184" s="14"/>
      <c r="R184" s="14"/>
      <c r="S184" s="14"/>
      <c r="T184" s="15"/>
      <c r="U184" s="15"/>
      <c r="V184" s="65">
        <f t="shared" si="143"/>
        <v>0</v>
      </c>
      <c r="W184" s="14"/>
      <c r="X184" s="14"/>
      <c r="Y184" s="14"/>
      <c r="Z184" s="15"/>
      <c r="AA184" s="15"/>
      <c r="AB184" s="65">
        <f t="shared" si="144"/>
        <v>0</v>
      </c>
      <c r="AC184" s="14"/>
      <c r="AD184" s="14"/>
      <c r="AE184" s="14"/>
      <c r="AF184" s="15"/>
      <c r="AG184" s="15"/>
      <c r="AH184" s="65">
        <f t="shared" si="145"/>
        <v>0</v>
      </c>
      <c r="AI184" s="68">
        <f t="shared" si="146"/>
        <v>0</v>
      </c>
      <c r="AJ184" s="68">
        <f t="shared" si="147"/>
        <v>0</v>
      </c>
      <c r="AK184" s="68">
        <f t="shared" si="148"/>
        <v>0</v>
      </c>
      <c r="AL184" s="69">
        <f t="shared" si="149"/>
        <v>0</v>
      </c>
      <c r="AM184" s="69">
        <f t="shared" si="150"/>
        <v>0</v>
      </c>
      <c r="AN184" s="68">
        <f t="shared" si="151"/>
        <v>0</v>
      </c>
    </row>
    <row r="185" spans="1:40" ht="117.6">
      <c r="A185" s="163"/>
      <c r="B185" s="23"/>
      <c r="C185" s="23"/>
      <c r="D185" s="23"/>
      <c r="E185" s="23"/>
      <c r="F185" s="23" t="s">
        <v>341</v>
      </c>
      <c r="G185" s="18">
        <f>'[1]на 01.10'!$B$28</f>
        <v>220860</v>
      </c>
      <c r="H185" s="26"/>
      <c r="I185" s="29"/>
      <c r="J185" s="29"/>
      <c r="K185" s="14"/>
      <c r="L185" s="14"/>
      <c r="M185" s="14"/>
      <c r="N185" s="15"/>
      <c r="O185" s="15"/>
      <c r="P185" s="65">
        <f t="shared" si="142"/>
        <v>0</v>
      </c>
      <c r="Q185" s="14"/>
      <c r="R185" s="14"/>
      <c r="S185" s="14"/>
      <c r="T185" s="15"/>
      <c r="U185" s="15"/>
      <c r="V185" s="65">
        <f t="shared" si="143"/>
        <v>0</v>
      </c>
      <c r="W185" s="14"/>
      <c r="X185" s="14"/>
      <c r="Y185" s="14"/>
      <c r="Z185" s="15"/>
      <c r="AA185" s="15"/>
      <c r="AB185" s="65">
        <f t="shared" si="144"/>
        <v>0</v>
      </c>
      <c r="AC185" s="14"/>
      <c r="AD185" s="14"/>
      <c r="AE185" s="14"/>
      <c r="AF185" s="15"/>
      <c r="AG185" s="15"/>
      <c r="AH185" s="65">
        <f t="shared" si="145"/>
        <v>0</v>
      </c>
      <c r="AI185" s="68">
        <f t="shared" si="146"/>
        <v>0</v>
      </c>
      <c r="AJ185" s="68">
        <f t="shared" si="147"/>
        <v>0</v>
      </c>
      <c r="AK185" s="68">
        <f t="shared" si="148"/>
        <v>0</v>
      </c>
      <c r="AL185" s="69">
        <f t="shared" si="149"/>
        <v>0</v>
      </c>
      <c r="AM185" s="69">
        <f t="shared" si="150"/>
        <v>0</v>
      </c>
      <c r="AN185" s="68">
        <f t="shared" si="151"/>
        <v>0</v>
      </c>
    </row>
    <row r="186" spans="1:40" ht="117.6">
      <c r="A186" s="163"/>
      <c r="B186" s="23"/>
      <c r="C186" s="23"/>
      <c r="D186" s="23"/>
      <c r="E186" s="23"/>
      <c r="F186" s="23" t="s">
        <v>342</v>
      </c>
      <c r="G186" s="18">
        <f>'[1]на 01.10'!$B$28</f>
        <v>220860</v>
      </c>
      <c r="H186" s="26"/>
      <c r="I186" s="29"/>
      <c r="J186" s="29"/>
      <c r="K186" s="14"/>
      <c r="L186" s="14"/>
      <c r="M186" s="14"/>
      <c r="N186" s="15"/>
      <c r="O186" s="15"/>
      <c r="P186" s="65">
        <f t="shared" si="142"/>
        <v>0</v>
      </c>
      <c r="Q186" s="14"/>
      <c r="R186" s="14"/>
      <c r="S186" s="14"/>
      <c r="T186" s="15"/>
      <c r="U186" s="15"/>
      <c r="V186" s="65">
        <f t="shared" si="143"/>
        <v>0</v>
      </c>
      <c r="W186" s="14"/>
      <c r="X186" s="14"/>
      <c r="Y186" s="14"/>
      <c r="Z186" s="15"/>
      <c r="AA186" s="15"/>
      <c r="AB186" s="65">
        <f t="shared" si="144"/>
        <v>0</v>
      </c>
      <c r="AC186" s="14"/>
      <c r="AD186" s="14"/>
      <c r="AE186" s="14"/>
      <c r="AF186" s="15"/>
      <c r="AG186" s="15"/>
      <c r="AH186" s="65">
        <f t="shared" si="145"/>
        <v>0</v>
      </c>
      <c r="AI186" s="68">
        <f t="shared" si="146"/>
        <v>0</v>
      </c>
      <c r="AJ186" s="68">
        <f t="shared" si="147"/>
        <v>0</v>
      </c>
      <c r="AK186" s="68">
        <f t="shared" si="148"/>
        <v>0</v>
      </c>
      <c r="AL186" s="69">
        <f t="shared" si="149"/>
        <v>0</v>
      </c>
      <c r="AM186" s="69">
        <f t="shared" si="150"/>
        <v>0</v>
      </c>
      <c r="AN186" s="68">
        <f t="shared" si="151"/>
        <v>0</v>
      </c>
    </row>
    <row r="187" spans="1:40" ht="99" customHeight="1">
      <c r="A187" s="163"/>
      <c r="B187" s="23"/>
      <c r="C187" s="23"/>
      <c r="D187" s="23"/>
      <c r="E187" s="23"/>
      <c r="F187" s="23" t="s">
        <v>343</v>
      </c>
      <c r="G187" s="18">
        <f>'[1]на 01.10'!$B$28</f>
        <v>220860</v>
      </c>
      <c r="H187" s="26"/>
      <c r="I187" s="29"/>
      <c r="J187" s="29"/>
      <c r="K187" s="14"/>
      <c r="L187" s="14"/>
      <c r="M187" s="14"/>
      <c r="N187" s="15"/>
      <c r="O187" s="15"/>
      <c r="P187" s="65">
        <f t="shared" si="142"/>
        <v>0</v>
      </c>
      <c r="Q187" s="14"/>
      <c r="R187" s="14"/>
      <c r="S187" s="14"/>
      <c r="T187" s="15"/>
      <c r="U187" s="15"/>
      <c r="V187" s="65">
        <f t="shared" si="143"/>
        <v>0</v>
      </c>
      <c r="W187" s="14"/>
      <c r="X187" s="14"/>
      <c r="Y187" s="14"/>
      <c r="Z187" s="15"/>
      <c r="AA187" s="15"/>
      <c r="AB187" s="65">
        <f t="shared" si="144"/>
        <v>0</v>
      </c>
      <c r="AC187" s="14"/>
      <c r="AD187" s="14"/>
      <c r="AE187" s="14"/>
      <c r="AF187" s="15"/>
      <c r="AG187" s="15"/>
      <c r="AH187" s="65">
        <f t="shared" si="145"/>
        <v>0</v>
      </c>
      <c r="AI187" s="68">
        <f t="shared" si="146"/>
        <v>0</v>
      </c>
      <c r="AJ187" s="68">
        <f t="shared" si="147"/>
        <v>0</v>
      </c>
      <c r="AK187" s="68">
        <f t="shared" si="148"/>
        <v>0</v>
      </c>
      <c r="AL187" s="69">
        <f t="shared" si="149"/>
        <v>0</v>
      </c>
      <c r="AM187" s="69">
        <f t="shared" si="150"/>
        <v>0</v>
      </c>
      <c r="AN187" s="68">
        <f t="shared" si="151"/>
        <v>0</v>
      </c>
    </row>
    <row r="188" spans="1:40" ht="33.6">
      <c r="A188" s="163"/>
      <c r="B188" s="159"/>
      <c r="C188" s="159"/>
      <c r="D188" s="159" t="s">
        <v>344</v>
      </c>
      <c r="E188" s="159" t="s">
        <v>17</v>
      </c>
      <c r="F188" s="23" t="s">
        <v>345</v>
      </c>
      <c r="G188" s="18">
        <f>'[1]на 01.10'!$B$28</f>
        <v>220860</v>
      </c>
      <c r="H188" s="26"/>
      <c r="I188" s="29"/>
      <c r="J188" s="29"/>
      <c r="K188" s="14"/>
      <c r="L188" s="14"/>
      <c r="M188" s="14"/>
      <c r="N188" s="15"/>
      <c r="O188" s="15"/>
      <c r="P188" s="65">
        <f t="shared" si="142"/>
        <v>0</v>
      </c>
      <c r="Q188" s="14"/>
      <c r="R188" s="14"/>
      <c r="S188" s="14"/>
      <c r="T188" s="15"/>
      <c r="U188" s="15"/>
      <c r="V188" s="65">
        <f t="shared" si="143"/>
        <v>0</v>
      </c>
      <c r="W188" s="14"/>
      <c r="X188" s="14"/>
      <c r="Y188" s="14"/>
      <c r="Z188" s="15"/>
      <c r="AA188" s="15"/>
      <c r="AB188" s="65">
        <f t="shared" si="144"/>
        <v>0</v>
      </c>
      <c r="AC188" s="14"/>
      <c r="AD188" s="14"/>
      <c r="AE188" s="14"/>
      <c r="AF188" s="15"/>
      <c r="AG188" s="15"/>
      <c r="AH188" s="65">
        <f t="shared" si="145"/>
        <v>0</v>
      </c>
      <c r="AI188" s="68">
        <f t="shared" si="146"/>
        <v>0</v>
      </c>
      <c r="AJ188" s="68">
        <f t="shared" si="147"/>
        <v>0</v>
      </c>
      <c r="AK188" s="68">
        <f t="shared" si="148"/>
        <v>0</v>
      </c>
      <c r="AL188" s="69">
        <f t="shared" si="149"/>
        <v>0</v>
      </c>
      <c r="AM188" s="69">
        <f t="shared" si="150"/>
        <v>0</v>
      </c>
      <c r="AN188" s="68">
        <f t="shared" si="151"/>
        <v>0</v>
      </c>
    </row>
    <row r="189" spans="1:40" ht="33.6">
      <c r="A189" s="163"/>
      <c r="B189" s="159"/>
      <c r="C189" s="159"/>
      <c r="D189" s="159"/>
      <c r="E189" s="159"/>
      <c r="F189" s="23" t="s">
        <v>346</v>
      </c>
      <c r="G189" s="18">
        <f>'[1]на 01.10'!$B$28</f>
        <v>220860</v>
      </c>
      <c r="H189" s="26"/>
      <c r="I189" s="29"/>
      <c r="J189" s="29"/>
      <c r="K189" s="14"/>
      <c r="L189" s="14"/>
      <c r="M189" s="14"/>
      <c r="N189" s="15"/>
      <c r="O189" s="15"/>
      <c r="P189" s="65">
        <f t="shared" si="142"/>
        <v>0</v>
      </c>
      <c r="Q189" s="14"/>
      <c r="R189" s="14"/>
      <c r="S189" s="14"/>
      <c r="T189" s="15"/>
      <c r="U189" s="15"/>
      <c r="V189" s="65">
        <f t="shared" si="143"/>
        <v>0</v>
      </c>
      <c r="W189" s="14"/>
      <c r="X189" s="14"/>
      <c r="Y189" s="14">
        <v>10</v>
      </c>
      <c r="Z189" s="15">
        <v>10</v>
      </c>
      <c r="AA189" s="15">
        <f t="shared" ref="AA189:AA192" si="152">Z189*G189</f>
        <v>2208600</v>
      </c>
      <c r="AB189" s="65">
        <f t="shared" si="144"/>
        <v>2208600</v>
      </c>
      <c r="AC189" s="14"/>
      <c r="AD189" s="14"/>
      <c r="AE189" s="14"/>
      <c r="AF189" s="15"/>
      <c r="AG189" s="15"/>
      <c r="AH189" s="65">
        <f t="shared" si="145"/>
        <v>0</v>
      </c>
      <c r="AI189" s="68">
        <f t="shared" si="146"/>
        <v>0</v>
      </c>
      <c r="AJ189" s="68">
        <f t="shared" si="147"/>
        <v>0</v>
      </c>
      <c r="AK189" s="68">
        <f t="shared" si="148"/>
        <v>10</v>
      </c>
      <c r="AL189" s="69">
        <f t="shared" si="149"/>
        <v>10</v>
      </c>
      <c r="AM189" s="69">
        <f t="shared" si="150"/>
        <v>2208600</v>
      </c>
      <c r="AN189" s="68">
        <f t="shared" si="151"/>
        <v>2208600</v>
      </c>
    </row>
    <row r="190" spans="1:40" ht="33.6">
      <c r="A190" s="163"/>
      <c r="B190" s="159"/>
      <c r="C190" s="159"/>
      <c r="D190" s="159"/>
      <c r="E190" s="159"/>
      <c r="F190" s="23" t="s">
        <v>347</v>
      </c>
      <c r="G190" s="18">
        <f>'[1]на 01.10'!$B$28</f>
        <v>220860</v>
      </c>
      <c r="H190" s="26"/>
      <c r="I190" s="29"/>
      <c r="J190" s="29"/>
      <c r="K190" s="14"/>
      <c r="L190" s="14"/>
      <c r="M190" s="14"/>
      <c r="N190" s="15"/>
      <c r="O190" s="15"/>
      <c r="P190" s="65">
        <f t="shared" si="142"/>
        <v>0</v>
      </c>
      <c r="Q190" s="14"/>
      <c r="R190" s="14"/>
      <c r="S190" s="14"/>
      <c r="T190" s="15"/>
      <c r="U190" s="15"/>
      <c r="V190" s="65">
        <f t="shared" si="143"/>
        <v>0</v>
      </c>
      <c r="W190" s="14"/>
      <c r="X190" s="14"/>
      <c r="Y190" s="14">
        <v>10</v>
      </c>
      <c r="Z190" s="15">
        <v>10</v>
      </c>
      <c r="AA190" s="15">
        <f t="shared" si="152"/>
        <v>2208600</v>
      </c>
      <c r="AB190" s="65">
        <f t="shared" si="144"/>
        <v>2208600</v>
      </c>
      <c r="AC190" s="14"/>
      <c r="AD190" s="14"/>
      <c r="AE190" s="14"/>
      <c r="AF190" s="15"/>
      <c r="AG190" s="15"/>
      <c r="AH190" s="65">
        <f t="shared" si="145"/>
        <v>0</v>
      </c>
      <c r="AI190" s="68">
        <f t="shared" si="146"/>
        <v>0</v>
      </c>
      <c r="AJ190" s="68">
        <f t="shared" si="147"/>
        <v>0</v>
      </c>
      <c r="AK190" s="68">
        <f t="shared" si="148"/>
        <v>10</v>
      </c>
      <c r="AL190" s="69">
        <f t="shared" si="149"/>
        <v>10</v>
      </c>
      <c r="AM190" s="69">
        <f t="shared" si="150"/>
        <v>2208600</v>
      </c>
      <c r="AN190" s="68">
        <f t="shared" si="151"/>
        <v>2208600</v>
      </c>
    </row>
    <row r="191" spans="1:40" ht="35.25" customHeight="1">
      <c r="A191" s="163"/>
      <c r="B191" s="23"/>
      <c r="C191" s="23"/>
      <c r="D191" s="23"/>
      <c r="E191" s="23"/>
      <c r="F191" s="23" t="s">
        <v>348</v>
      </c>
      <c r="G191" s="18">
        <f>'[1]на 01.10'!$B$28</f>
        <v>220860</v>
      </c>
      <c r="H191" s="26"/>
      <c r="I191" s="29"/>
      <c r="J191" s="29"/>
      <c r="K191" s="14"/>
      <c r="L191" s="14"/>
      <c r="M191" s="14"/>
      <c r="N191" s="15"/>
      <c r="O191" s="15"/>
      <c r="P191" s="65">
        <f t="shared" si="142"/>
        <v>0</v>
      </c>
      <c r="Q191" s="14"/>
      <c r="R191" s="14"/>
      <c r="S191" s="14"/>
      <c r="T191" s="15"/>
      <c r="U191" s="15"/>
      <c r="V191" s="65">
        <f t="shared" si="143"/>
        <v>0</v>
      </c>
      <c r="W191" s="14"/>
      <c r="X191" s="14"/>
      <c r="Y191" s="14">
        <v>10</v>
      </c>
      <c r="Z191" s="15">
        <v>10</v>
      </c>
      <c r="AA191" s="15">
        <f t="shared" si="152"/>
        <v>2208600</v>
      </c>
      <c r="AB191" s="65">
        <f t="shared" si="144"/>
        <v>2208600</v>
      </c>
      <c r="AC191" s="14"/>
      <c r="AD191" s="14"/>
      <c r="AE191" s="14"/>
      <c r="AF191" s="15"/>
      <c r="AG191" s="15"/>
      <c r="AH191" s="65">
        <f t="shared" si="145"/>
        <v>0</v>
      </c>
      <c r="AI191" s="68">
        <f t="shared" si="146"/>
        <v>0</v>
      </c>
      <c r="AJ191" s="68">
        <f t="shared" si="147"/>
        <v>0</v>
      </c>
      <c r="AK191" s="68">
        <f t="shared" si="148"/>
        <v>10</v>
      </c>
      <c r="AL191" s="69">
        <f t="shared" si="149"/>
        <v>10</v>
      </c>
      <c r="AM191" s="69">
        <f t="shared" si="150"/>
        <v>2208600</v>
      </c>
      <c r="AN191" s="68">
        <f t="shared" si="151"/>
        <v>2208600</v>
      </c>
    </row>
    <row r="192" spans="1:40" ht="31.5" customHeight="1">
      <c r="A192" s="163"/>
      <c r="B192" s="23"/>
      <c r="C192" s="23"/>
      <c r="D192" s="23"/>
      <c r="E192" s="23"/>
      <c r="F192" s="23" t="s">
        <v>349</v>
      </c>
      <c r="G192" s="18">
        <f>'[1]на 01.10'!$B$28</f>
        <v>220860</v>
      </c>
      <c r="H192" s="26"/>
      <c r="I192" s="29"/>
      <c r="J192" s="29"/>
      <c r="K192" s="14"/>
      <c r="L192" s="14"/>
      <c r="M192" s="14"/>
      <c r="N192" s="15"/>
      <c r="O192" s="15"/>
      <c r="P192" s="65">
        <f t="shared" si="142"/>
        <v>0</v>
      </c>
      <c r="Q192" s="14"/>
      <c r="R192" s="14"/>
      <c r="S192" s="14"/>
      <c r="T192" s="15"/>
      <c r="U192" s="15"/>
      <c r="V192" s="65">
        <f t="shared" si="143"/>
        <v>0</v>
      </c>
      <c r="W192" s="14"/>
      <c r="X192" s="14"/>
      <c r="Y192" s="14">
        <v>10</v>
      </c>
      <c r="Z192" s="15">
        <v>10</v>
      </c>
      <c r="AA192" s="15">
        <f t="shared" si="152"/>
        <v>2208600</v>
      </c>
      <c r="AB192" s="65">
        <f t="shared" si="144"/>
        <v>2208600</v>
      </c>
      <c r="AC192" s="14"/>
      <c r="AD192" s="14"/>
      <c r="AE192" s="14"/>
      <c r="AF192" s="15"/>
      <c r="AG192" s="15"/>
      <c r="AH192" s="65">
        <f t="shared" si="145"/>
        <v>0</v>
      </c>
      <c r="AI192" s="68">
        <f t="shared" si="146"/>
        <v>0</v>
      </c>
      <c r="AJ192" s="68">
        <f t="shared" si="147"/>
        <v>0</v>
      </c>
      <c r="AK192" s="68">
        <f t="shared" si="148"/>
        <v>10</v>
      </c>
      <c r="AL192" s="69">
        <f t="shared" si="149"/>
        <v>10</v>
      </c>
      <c r="AM192" s="69">
        <f t="shared" si="150"/>
        <v>2208600</v>
      </c>
      <c r="AN192" s="68">
        <f t="shared" si="151"/>
        <v>2208600</v>
      </c>
    </row>
    <row r="193" spans="1:40" ht="36" customHeight="1">
      <c r="A193" s="163"/>
      <c r="B193" s="23"/>
      <c r="C193" s="23"/>
      <c r="D193" s="23"/>
      <c r="E193" s="23"/>
      <c r="F193" s="23" t="s">
        <v>350</v>
      </c>
      <c r="G193" s="18">
        <f>'[1]на 01.10'!$B$28</f>
        <v>220860</v>
      </c>
      <c r="H193" s="26"/>
      <c r="I193" s="29"/>
      <c r="J193" s="29"/>
      <c r="K193" s="14"/>
      <c r="L193" s="14"/>
      <c r="M193" s="14"/>
      <c r="N193" s="15"/>
      <c r="O193" s="15"/>
      <c r="P193" s="65">
        <f t="shared" si="142"/>
        <v>0</v>
      </c>
      <c r="Q193" s="14"/>
      <c r="R193" s="14"/>
      <c r="S193" s="14"/>
      <c r="T193" s="15"/>
      <c r="U193" s="15"/>
      <c r="V193" s="65">
        <f t="shared" si="143"/>
        <v>0</v>
      </c>
      <c r="W193" s="14"/>
      <c r="X193" s="14"/>
      <c r="Y193" s="14"/>
      <c r="Z193" s="15"/>
      <c r="AA193" s="15"/>
      <c r="AB193" s="65">
        <f t="shared" si="144"/>
        <v>0</v>
      </c>
      <c r="AC193" s="14"/>
      <c r="AD193" s="14"/>
      <c r="AE193" s="14"/>
      <c r="AF193" s="15"/>
      <c r="AG193" s="15"/>
      <c r="AH193" s="65">
        <f t="shared" si="145"/>
        <v>0</v>
      </c>
      <c r="AI193" s="68">
        <f t="shared" si="146"/>
        <v>0</v>
      </c>
      <c r="AJ193" s="68">
        <f t="shared" si="147"/>
        <v>0</v>
      </c>
      <c r="AK193" s="68">
        <f t="shared" si="148"/>
        <v>0</v>
      </c>
      <c r="AL193" s="69">
        <f t="shared" si="149"/>
        <v>0</v>
      </c>
      <c r="AM193" s="69">
        <f t="shared" si="150"/>
        <v>0</v>
      </c>
      <c r="AN193" s="68">
        <f t="shared" si="151"/>
        <v>0</v>
      </c>
    </row>
    <row r="194" spans="1:40" ht="44.25" customHeight="1">
      <c r="A194" s="163"/>
      <c r="B194" s="23"/>
      <c r="C194" s="23"/>
      <c r="D194" s="23"/>
      <c r="E194" s="23"/>
      <c r="F194" s="23" t="s">
        <v>351</v>
      </c>
      <c r="G194" s="18">
        <f>'[1]на 01.10'!$B$28</f>
        <v>220860</v>
      </c>
      <c r="H194" s="26"/>
      <c r="I194" s="29"/>
      <c r="J194" s="29"/>
      <c r="K194" s="14"/>
      <c r="L194" s="14"/>
      <c r="M194" s="14"/>
      <c r="N194" s="15"/>
      <c r="O194" s="15"/>
      <c r="P194" s="65">
        <f t="shared" si="142"/>
        <v>0</v>
      </c>
      <c r="Q194" s="14"/>
      <c r="R194" s="14"/>
      <c r="S194" s="14"/>
      <c r="T194" s="15"/>
      <c r="U194" s="15"/>
      <c r="V194" s="65">
        <f t="shared" si="143"/>
        <v>0</v>
      </c>
      <c r="W194" s="14"/>
      <c r="X194" s="14"/>
      <c r="Y194" s="14">
        <v>6</v>
      </c>
      <c r="Z194" s="15">
        <v>6</v>
      </c>
      <c r="AA194" s="15">
        <f>Z194*G194</f>
        <v>1325160</v>
      </c>
      <c r="AB194" s="65">
        <f t="shared" si="144"/>
        <v>1325160</v>
      </c>
      <c r="AC194" s="14"/>
      <c r="AD194" s="14"/>
      <c r="AE194" s="14"/>
      <c r="AF194" s="15"/>
      <c r="AG194" s="15"/>
      <c r="AH194" s="65">
        <f t="shared" si="145"/>
        <v>0</v>
      </c>
      <c r="AI194" s="68">
        <f t="shared" si="146"/>
        <v>0</v>
      </c>
      <c r="AJ194" s="68">
        <f t="shared" si="147"/>
        <v>0</v>
      </c>
      <c r="AK194" s="68">
        <f t="shared" si="148"/>
        <v>6</v>
      </c>
      <c r="AL194" s="69">
        <f t="shared" si="149"/>
        <v>6</v>
      </c>
      <c r="AM194" s="69">
        <f t="shared" si="150"/>
        <v>1325160</v>
      </c>
      <c r="AN194" s="68">
        <f t="shared" si="151"/>
        <v>1325160</v>
      </c>
    </row>
    <row r="195" spans="1:40" ht="50.4">
      <c r="A195" s="163"/>
      <c r="B195" s="159"/>
      <c r="C195" s="159"/>
      <c r="D195" s="159"/>
      <c r="E195" s="159"/>
      <c r="F195" s="23" t="s">
        <v>352</v>
      </c>
      <c r="G195" s="18">
        <f>'[1]на 01.10'!$B$28</f>
        <v>220860</v>
      </c>
      <c r="H195" s="26"/>
      <c r="I195" s="29"/>
      <c r="J195" s="29"/>
      <c r="K195" s="14"/>
      <c r="L195" s="14"/>
      <c r="M195" s="14"/>
      <c r="N195" s="15"/>
      <c r="O195" s="15"/>
      <c r="P195" s="65">
        <f t="shared" si="142"/>
        <v>0</v>
      </c>
      <c r="Q195" s="14"/>
      <c r="R195" s="14"/>
      <c r="S195" s="14"/>
      <c r="T195" s="15"/>
      <c r="U195" s="15"/>
      <c r="V195" s="65">
        <f t="shared" si="143"/>
        <v>0</v>
      </c>
      <c r="W195" s="14"/>
      <c r="X195" s="14"/>
      <c r="Y195" s="14"/>
      <c r="Z195" s="15"/>
      <c r="AA195" s="15"/>
      <c r="AB195" s="65">
        <f t="shared" si="144"/>
        <v>0</v>
      </c>
      <c r="AC195" s="14"/>
      <c r="AD195" s="14"/>
      <c r="AE195" s="14"/>
      <c r="AF195" s="15"/>
      <c r="AG195" s="15"/>
      <c r="AH195" s="65">
        <f t="shared" si="145"/>
        <v>0</v>
      </c>
      <c r="AI195" s="68">
        <f t="shared" si="146"/>
        <v>0</v>
      </c>
      <c r="AJ195" s="68">
        <f t="shared" si="147"/>
        <v>0</v>
      </c>
      <c r="AK195" s="68">
        <f t="shared" si="148"/>
        <v>0</v>
      </c>
      <c r="AL195" s="69">
        <f t="shared" si="149"/>
        <v>0</v>
      </c>
      <c r="AM195" s="69">
        <f t="shared" si="150"/>
        <v>0</v>
      </c>
      <c r="AN195" s="68">
        <f t="shared" si="151"/>
        <v>0</v>
      </c>
    </row>
    <row r="196" spans="1:40" ht="50.4">
      <c r="A196" s="163"/>
      <c r="B196" s="159"/>
      <c r="C196" s="159"/>
      <c r="D196" s="159"/>
      <c r="E196" s="159"/>
      <c r="F196" s="60" t="s">
        <v>353</v>
      </c>
      <c r="G196" s="18">
        <f>'[1]на 01.10'!$B$28</f>
        <v>220860</v>
      </c>
      <c r="H196" s="26"/>
      <c r="I196" s="29"/>
      <c r="J196" s="29"/>
      <c r="K196" s="14"/>
      <c r="L196" s="14"/>
      <c r="M196" s="14"/>
      <c r="N196" s="15"/>
      <c r="O196" s="15"/>
      <c r="P196" s="65">
        <f t="shared" si="142"/>
        <v>0</v>
      </c>
      <c r="Q196" s="14"/>
      <c r="R196" s="14"/>
      <c r="S196" s="14"/>
      <c r="T196" s="15"/>
      <c r="U196" s="15"/>
      <c r="V196" s="65">
        <f t="shared" si="143"/>
        <v>0</v>
      </c>
      <c r="W196" s="14"/>
      <c r="X196" s="14"/>
      <c r="Y196" s="14"/>
      <c r="Z196" s="15"/>
      <c r="AA196" s="15"/>
      <c r="AB196" s="65">
        <f t="shared" si="144"/>
        <v>0</v>
      </c>
      <c r="AC196" s="14"/>
      <c r="AD196" s="14"/>
      <c r="AE196" s="14"/>
      <c r="AF196" s="15"/>
      <c r="AG196" s="15"/>
      <c r="AH196" s="65">
        <f t="shared" si="145"/>
        <v>0</v>
      </c>
      <c r="AI196" s="68">
        <f t="shared" si="146"/>
        <v>0</v>
      </c>
      <c r="AJ196" s="68">
        <f t="shared" si="147"/>
        <v>0</v>
      </c>
      <c r="AK196" s="68">
        <f t="shared" si="148"/>
        <v>0</v>
      </c>
      <c r="AL196" s="69">
        <f t="shared" si="149"/>
        <v>0</v>
      </c>
      <c r="AM196" s="69">
        <f t="shared" si="150"/>
        <v>0</v>
      </c>
      <c r="AN196" s="68">
        <f t="shared" si="151"/>
        <v>0</v>
      </c>
    </row>
    <row r="197" spans="1:40" ht="39" customHeight="1">
      <c r="A197" s="163"/>
      <c r="B197" s="159"/>
      <c r="C197" s="159" t="s">
        <v>893</v>
      </c>
      <c r="D197" s="159" t="s">
        <v>354</v>
      </c>
      <c r="E197" s="159" t="s">
        <v>17</v>
      </c>
      <c r="F197" s="23" t="s">
        <v>355</v>
      </c>
      <c r="G197" s="18">
        <f>'[1]на 01.10'!$B$28</f>
        <v>220860</v>
      </c>
      <c r="H197" s="26"/>
      <c r="I197" s="29"/>
      <c r="J197" s="29"/>
      <c r="K197" s="14"/>
      <c r="L197" s="14"/>
      <c r="M197" s="14"/>
      <c r="N197" s="15"/>
      <c r="O197" s="15"/>
      <c r="P197" s="65">
        <f t="shared" si="142"/>
        <v>0</v>
      </c>
      <c r="Q197" s="14"/>
      <c r="R197" s="14"/>
      <c r="S197" s="14"/>
      <c r="T197" s="15"/>
      <c r="U197" s="15"/>
      <c r="V197" s="65">
        <f t="shared" si="143"/>
        <v>0</v>
      </c>
      <c r="W197" s="14"/>
      <c r="X197" s="14"/>
      <c r="Y197" s="14"/>
      <c r="Z197" s="15"/>
      <c r="AA197" s="15"/>
      <c r="AB197" s="65">
        <f t="shared" si="144"/>
        <v>0</v>
      </c>
      <c r="AC197" s="14"/>
      <c r="AD197" s="14"/>
      <c r="AE197" s="14"/>
      <c r="AF197" s="15"/>
      <c r="AG197" s="15"/>
      <c r="AH197" s="65">
        <f t="shared" si="145"/>
        <v>0</v>
      </c>
      <c r="AI197" s="68">
        <f t="shared" si="146"/>
        <v>0</v>
      </c>
      <c r="AJ197" s="68">
        <f t="shared" si="147"/>
        <v>0</v>
      </c>
      <c r="AK197" s="68">
        <f t="shared" si="148"/>
        <v>0</v>
      </c>
      <c r="AL197" s="69">
        <f t="shared" si="149"/>
        <v>0</v>
      </c>
      <c r="AM197" s="69">
        <f t="shared" si="150"/>
        <v>0</v>
      </c>
      <c r="AN197" s="68">
        <f t="shared" si="151"/>
        <v>0</v>
      </c>
    </row>
    <row r="198" spans="1:40" ht="44.25" customHeight="1">
      <c r="A198" s="163"/>
      <c r="B198" s="159"/>
      <c r="C198" s="159"/>
      <c r="D198" s="159"/>
      <c r="E198" s="159"/>
      <c r="F198" s="23" t="s">
        <v>356</v>
      </c>
      <c r="G198" s="18">
        <f>'[1]на 01.10'!$B$28</f>
        <v>220860</v>
      </c>
      <c r="H198" s="26"/>
      <c r="I198" s="29"/>
      <c r="J198" s="29"/>
      <c r="K198" s="14"/>
      <c r="L198" s="14"/>
      <c r="M198" s="14"/>
      <c r="N198" s="15"/>
      <c r="O198" s="15"/>
      <c r="P198" s="65">
        <f t="shared" si="142"/>
        <v>0</v>
      </c>
      <c r="Q198" s="14"/>
      <c r="R198" s="14"/>
      <c r="S198" s="14"/>
      <c r="T198" s="15"/>
      <c r="U198" s="15"/>
      <c r="V198" s="65">
        <f t="shared" si="143"/>
        <v>0</v>
      </c>
      <c r="W198" s="14"/>
      <c r="X198" s="14"/>
      <c r="Y198" s="14"/>
      <c r="Z198" s="15"/>
      <c r="AA198" s="15"/>
      <c r="AB198" s="65">
        <f t="shared" si="144"/>
        <v>0</v>
      </c>
      <c r="AC198" s="14"/>
      <c r="AD198" s="14"/>
      <c r="AE198" s="14"/>
      <c r="AF198" s="15"/>
      <c r="AG198" s="15"/>
      <c r="AH198" s="65">
        <f t="shared" si="145"/>
        <v>0</v>
      </c>
      <c r="AI198" s="68">
        <f t="shared" si="146"/>
        <v>0</v>
      </c>
      <c r="AJ198" s="68">
        <f t="shared" si="147"/>
        <v>0</v>
      </c>
      <c r="AK198" s="68">
        <f t="shared" si="148"/>
        <v>0</v>
      </c>
      <c r="AL198" s="69">
        <f t="shared" si="149"/>
        <v>0</v>
      </c>
      <c r="AM198" s="69">
        <f t="shared" si="150"/>
        <v>0</v>
      </c>
      <c r="AN198" s="68">
        <f t="shared" si="151"/>
        <v>0</v>
      </c>
    </row>
    <row r="199" spans="1:40" ht="42" customHeight="1">
      <c r="A199" s="163"/>
      <c r="B199" s="23"/>
      <c r="C199" s="23"/>
      <c r="D199" s="23"/>
      <c r="E199" s="23"/>
      <c r="F199" s="23" t="s">
        <v>357</v>
      </c>
      <c r="G199" s="18">
        <f>'[1]на 01.10'!$B$28</f>
        <v>220860</v>
      </c>
      <c r="H199" s="26"/>
      <c r="I199" s="29"/>
      <c r="J199" s="29"/>
      <c r="K199" s="14"/>
      <c r="L199" s="14"/>
      <c r="M199" s="14"/>
      <c r="N199" s="15"/>
      <c r="O199" s="15"/>
      <c r="P199" s="65">
        <f t="shared" si="142"/>
        <v>0</v>
      </c>
      <c r="Q199" s="14"/>
      <c r="R199" s="14"/>
      <c r="S199" s="14"/>
      <c r="T199" s="15"/>
      <c r="U199" s="15"/>
      <c r="V199" s="65">
        <f t="shared" si="143"/>
        <v>0</v>
      </c>
      <c r="W199" s="14"/>
      <c r="X199" s="14"/>
      <c r="Y199" s="14"/>
      <c r="Z199" s="15"/>
      <c r="AA199" s="15"/>
      <c r="AB199" s="65">
        <f t="shared" si="144"/>
        <v>0</v>
      </c>
      <c r="AC199" s="14"/>
      <c r="AD199" s="14"/>
      <c r="AE199" s="14"/>
      <c r="AF199" s="15"/>
      <c r="AG199" s="15"/>
      <c r="AH199" s="65">
        <f t="shared" si="145"/>
        <v>0</v>
      </c>
      <c r="AI199" s="68">
        <f t="shared" si="146"/>
        <v>0</v>
      </c>
      <c r="AJ199" s="68">
        <f t="shared" si="147"/>
        <v>0</v>
      </c>
      <c r="AK199" s="68">
        <f t="shared" si="148"/>
        <v>0</v>
      </c>
      <c r="AL199" s="69">
        <f t="shared" si="149"/>
        <v>0</v>
      </c>
      <c r="AM199" s="69">
        <f t="shared" si="150"/>
        <v>0</v>
      </c>
      <c r="AN199" s="68">
        <f t="shared" si="151"/>
        <v>0</v>
      </c>
    </row>
    <row r="200" spans="1:40" ht="47.25" customHeight="1">
      <c r="A200" s="163"/>
      <c r="B200" s="23"/>
      <c r="C200" s="23"/>
      <c r="D200" s="23"/>
      <c r="E200" s="23"/>
      <c r="F200" s="23" t="s">
        <v>358</v>
      </c>
      <c r="G200" s="18">
        <f>'[1]на 01.10'!$B$28</f>
        <v>220860</v>
      </c>
      <c r="H200" s="26"/>
      <c r="I200" s="29"/>
      <c r="J200" s="29"/>
      <c r="K200" s="14"/>
      <c r="L200" s="14"/>
      <c r="M200" s="14"/>
      <c r="N200" s="15"/>
      <c r="O200" s="15"/>
      <c r="P200" s="65">
        <f t="shared" si="142"/>
        <v>0</v>
      </c>
      <c r="Q200" s="14"/>
      <c r="R200" s="14"/>
      <c r="S200" s="14"/>
      <c r="T200" s="15"/>
      <c r="U200" s="15"/>
      <c r="V200" s="65">
        <f t="shared" si="143"/>
        <v>0</v>
      </c>
      <c r="W200" s="14"/>
      <c r="X200" s="14"/>
      <c r="Y200" s="14"/>
      <c r="Z200" s="15"/>
      <c r="AA200" s="15"/>
      <c r="AB200" s="65">
        <f t="shared" si="144"/>
        <v>0</v>
      </c>
      <c r="AC200" s="14"/>
      <c r="AD200" s="14"/>
      <c r="AE200" s="14"/>
      <c r="AF200" s="15"/>
      <c r="AG200" s="15"/>
      <c r="AH200" s="65">
        <f t="shared" si="145"/>
        <v>0</v>
      </c>
      <c r="AI200" s="68">
        <f t="shared" si="146"/>
        <v>0</v>
      </c>
      <c r="AJ200" s="68">
        <f t="shared" si="147"/>
        <v>0</v>
      </c>
      <c r="AK200" s="68">
        <f t="shared" si="148"/>
        <v>0</v>
      </c>
      <c r="AL200" s="69">
        <f t="shared" si="149"/>
        <v>0</v>
      </c>
      <c r="AM200" s="69">
        <f t="shared" si="150"/>
        <v>0</v>
      </c>
      <c r="AN200" s="68">
        <f t="shared" si="151"/>
        <v>0</v>
      </c>
    </row>
    <row r="201" spans="1:40" ht="45.75" customHeight="1">
      <c r="A201" s="163"/>
      <c r="B201" s="23"/>
      <c r="C201" s="23"/>
      <c r="D201" s="23"/>
      <c r="E201" s="23"/>
      <c r="F201" s="23" t="s">
        <v>359</v>
      </c>
      <c r="G201" s="18">
        <f>'[1]на 01.10'!$B$28</f>
        <v>220860</v>
      </c>
      <c r="H201" s="26"/>
      <c r="I201" s="29"/>
      <c r="J201" s="29"/>
      <c r="K201" s="14"/>
      <c r="L201" s="14"/>
      <c r="M201" s="14"/>
      <c r="N201" s="15"/>
      <c r="O201" s="15"/>
      <c r="P201" s="65">
        <f t="shared" si="142"/>
        <v>0</v>
      </c>
      <c r="Q201" s="14"/>
      <c r="R201" s="14"/>
      <c r="S201" s="14"/>
      <c r="T201" s="15"/>
      <c r="U201" s="15"/>
      <c r="V201" s="65">
        <f t="shared" si="143"/>
        <v>0</v>
      </c>
      <c r="W201" s="14"/>
      <c r="X201" s="14"/>
      <c r="Y201" s="14"/>
      <c r="Z201" s="15"/>
      <c r="AA201" s="15"/>
      <c r="AB201" s="65">
        <f t="shared" si="144"/>
        <v>0</v>
      </c>
      <c r="AC201" s="14"/>
      <c r="AD201" s="14"/>
      <c r="AE201" s="14"/>
      <c r="AF201" s="15"/>
      <c r="AG201" s="15"/>
      <c r="AH201" s="65">
        <f t="shared" si="145"/>
        <v>0</v>
      </c>
      <c r="AI201" s="68">
        <f t="shared" si="146"/>
        <v>0</v>
      </c>
      <c r="AJ201" s="68">
        <f t="shared" si="147"/>
        <v>0</v>
      </c>
      <c r="AK201" s="68">
        <f t="shared" si="148"/>
        <v>0</v>
      </c>
      <c r="AL201" s="69">
        <f t="shared" si="149"/>
        <v>0</v>
      </c>
      <c r="AM201" s="69">
        <f t="shared" si="150"/>
        <v>0</v>
      </c>
      <c r="AN201" s="68">
        <f t="shared" si="151"/>
        <v>0</v>
      </c>
    </row>
    <row r="202" spans="1:40" ht="40.5" customHeight="1">
      <c r="A202" s="163"/>
      <c r="B202" s="23"/>
      <c r="C202" s="23"/>
      <c r="D202" s="23"/>
      <c r="E202" s="23"/>
      <c r="F202" s="23" t="s">
        <v>360</v>
      </c>
      <c r="G202" s="18">
        <f>'[1]на 01.10'!$B$28</f>
        <v>220860</v>
      </c>
      <c r="H202" s="26"/>
      <c r="I202" s="29"/>
      <c r="J202" s="29"/>
      <c r="K202" s="14"/>
      <c r="L202" s="14"/>
      <c r="M202" s="14"/>
      <c r="N202" s="15"/>
      <c r="O202" s="15"/>
      <c r="P202" s="65">
        <f t="shared" si="142"/>
        <v>0</v>
      </c>
      <c r="Q202" s="14"/>
      <c r="R202" s="14"/>
      <c r="S202" s="14"/>
      <c r="T202" s="15"/>
      <c r="U202" s="15"/>
      <c r="V202" s="65">
        <f t="shared" si="143"/>
        <v>0</v>
      </c>
      <c r="W202" s="14"/>
      <c r="X202" s="14"/>
      <c r="Y202" s="14"/>
      <c r="Z202" s="15"/>
      <c r="AA202" s="15"/>
      <c r="AB202" s="65">
        <f t="shared" si="144"/>
        <v>0</v>
      </c>
      <c r="AC202" s="14"/>
      <c r="AD202" s="14"/>
      <c r="AE202" s="14"/>
      <c r="AF202" s="15"/>
      <c r="AG202" s="15"/>
      <c r="AH202" s="65">
        <f t="shared" si="145"/>
        <v>0</v>
      </c>
      <c r="AI202" s="68">
        <f t="shared" si="146"/>
        <v>0</v>
      </c>
      <c r="AJ202" s="68">
        <f t="shared" si="147"/>
        <v>0</v>
      </c>
      <c r="AK202" s="68">
        <f t="shared" si="148"/>
        <v>0</v>
      </c>
      <c r="AL202" s="69">
        <f t="shared" si="149"/>
        <v>0</v>
      </c>
      <c r="AM202" s="69">
        <f t="shared" si="150"/>
        <v>0</v>
      </c>
      <c r="AN202" s="68">
        <f t="shared" si="151"/>
        <v>0</v>
      </c>
    </row>
    <row r="203" spans="1:40" ht="47.25" customHeight="1">
      <c r="A203" s="163"/>
      <c r="B203" s="23"/>
      <c r="C203" s="23"/>
      <c r="D203" s="23"/>
      <c r="E203" s="23"/>
      <c r="F203" s="23" t="s">
        <v>361</v>
      </c>
      <c r="G203" s="18">
        <f>'[1]на 01.10'!$B$28</f>
        <v>220860</v>
      </c>
      <c r="H203" s="26"/>
      <c r="I203" s="29"/>
      <c r="J203" s="29"/>
      <c r="K203" s="14"/>
      <c r="L203" s="14"/>
      <c r="M203" s="14"/>
      <c r="N203" s="15"/>
      <c r="O203" s="15"/>
      <c r="P203" s="65">
        <f t="shared" si="142"/>
        <v>0</v>
      </c>
      <c r="Q203" s="14"/>
      <c r="R203" s="14"/>
      <c r="S203" s="14"/>
      <c r="T203" s="15"/>
      <c r="U203" s="15"/>
      <c r="V203" s="65">
        <f t="shared" si="143"/>
        <v>0</v>
      </c>
      <c r="W203" s="14"/>
      <c r="X203" s="14"/>
      <c r="Y203" s="14"/>
      <c r="Z203" s="15"/>
      <c r="AA203" s="15"/>
      <c r="AB203" s="65">
        <f t="shared" si="144"/>
        <v>0</v>
      </c>
      <c r="AC203" s="14"/>
      <c r="AD203" s="14"/>
      <c r="AE203" s="14"/>
      <c r="AF203" s="15"/>
      <c r="AG203" s="15"/>
      <c r="AH203" s="65">
        <f t="shared" si="145"/>
        <v>0</v>
      </c>
      <c r="AI203" s="68">
        <f t="shared" si="146"/>
        <v>0</v>
      </c>
      <c r="AJ203" s="68">
        <f t="shared" si="147"/>
        <v>0</v>
      </c>
      <c r="AK203" s="68">
        <f t="shared" si="148"/>
        <v>0</v>
      </c>
      <c r="AL203" s="69">
        <f t="shared" si="149"/>
        <v>0</v>
      </c>
      <c r="AM203" s="69">
        <f t="shared" si="150"/>
        <v>0</v>
      </c>
      <c r="AN203" s="68">
        <f t="shared" si="151"/>
        <v>0</v>
      </c>
    </row>
    <row r="204" spans="1:40" ht="50.25" customHeight="1">
      <c r="A204" s="163"/>
      <c r="B204" s="23"/>
      <c r="C204" s="23"/>
      <c r="D204" s="23"/>
      <c r="E204" s="23"/>
      <c r="F204" s="23" t="s">
        <v>362</v>
      </c>
      <c r="G204" s="18">
        <f>'[1]на 01.10'!$B$28</f>
        <v>220860</v>
      </c>
      <c r="H204" s="26"/>
      <c r="I204" s="29"/>
      <c r="J204" s="29"/>
      <c r="K204" s="14"/>
      <c r="L204" s="14"/>
      <c r="M204" s="14"/>
      <c r="N204" s="15"/>
      <c r="O204" s="15"/>
      <c r="P204" s="65">
        <f t="shared" si="142"/>
        <v>0</v>
      </c>
      <c r="Q204" s="14"/>
      <c r="R204" s="14"/>
      <c r="S204" s="14"/>
      <c r="T204" s="15"/>
      <c r="U204" s="15"/>
      <c r="V204" s="65">
        <f t="shared" si="143"/>
        <v>0</v>
      </c>
      <c r="W204" s="14"/>
      <c r="X204" s="14"/>
      <c r="Y204" s="14"/>
      <c r="Z204" s="15"/>
      <c r="AA204" s="15"/>
      <c r="AB204" s="65">
        <f t="shared" si="144"/>
        <v>0</v>
      </c>
      <c r="AC204" s="14"/>
      <c r="AD204" s="14"/>
      <c r="AE204" s="14"/>
      <c r="AF204" s="15"/>
      <c r="AG204" s="15"/>
      <c r="AH204" s="65">
        <f t="shared" si="145"/>
        <v>0</v>
      </c>
      <c r="AI204" s="68">
        <f t="shared" si="146"/>
        <v>0</v>
      </c>
      <c r="AJ204" s="68">
        <f t="shared" si="147"/>
        <v>0</v>
      </c>
      <c r="AK204" s="68">
        <f t="shared" si="148"/>
        <v>0</v>
      </c>
      <c r="AL204" s="69">
        <f t="shared" si="149"/>
        <v>0</v>
      </c>
      <c r="AM204" s="69">
        <f t="shared" si="150"/>
        <v>0</v>
      </c>
      <c r="AN204" s="68">
        <f t="shared" si="151"/>
        <v>0</v>
      </c>
    </row>
    <row r="205" spans="1:40" ht="34.5" customHeight="1">
      <c r="A205" s="163"/>
      <c r="B205" s="23"/>
      <c r="C205" s="23"/>
      <c r="D205" s="23"/>
      <c r="E205" s="23"/>
      <c r="F205" s="23" t="s">
        <v>363</v>
      </c>
      <c r="G205" s="18">
        <f>'[1]на 01.10'!$B$28</f>
        <v>220860</v>
      </c>
      <c r="H205" s="26"/>
      <c r="I205" s="29"/>
      <c r="J205" s="29"/>
      <c r="K205" s="14"/>
      <c r="L205" s="14"/>
      <c r="M205" s="14"/>
      <c r="N205" s="15"/>
      <c r="O205" s="15"/>
      <c r="P205" s="65">
        <f t="shared" si="142"/>
        <v>0</v>
      </c>
      <c r="Q205" s="14"/>
      <c r="R205" s="14"/>
      <c r="S205" s="14"/>
      <c r="T205" s="15"/>
      <c r="U205" s="15"/>
      <c r="V205" s="65">
        <f t="shared" si="143"/>
        <v>0</v>
      </c>
      <c r="W205" s="14"/>
      <c r="X205" s="14"/>
      <c r="Y205" s="14"/>
      <c r="Z205" s="15"/>
      <c r="AA205" s="15"/>
      <c r="AB205" s="65">
        <f t="shared" si="144"/>
        <v>0</v>
      </c>
      <c r="AC205" s="14"/>
      <c r="AD205" s="14"/>
      <c r="AE205" s="14"/>
      <c r="AF205" s="15"/>
      <c r="AG205" s="15"/>
      <c r="AH205" s="65">
        <f t="shared" si="145"/>
        <v>0</v>
      </c>
      <c r="AI205" s="68">
        <f t="shared" si="146"/>
        <v>0</v>
      </c>
      <c r="AJ205" s="68">
        <f t="shared" si="147"/>
        <v>0</v>
      </c>
      <c r="AK205" s="68">
        <f t="shared" si="148"/>
        <v>0</v>
      </c>
      <c r="AL205" s="69">
        <f t="shared" si="149"/>
        <v>0</v>
      </c>
      <c r="AM205" s="69">
        <f t="shared" si="150"/>
        <v>0</v>
      </c>
      <c r="AN205" s="68">
        <f t="shared" si="151"/>
        <v>0</v>
      </c>
    </row>
    <row r="206" spans="1:40" ht="50.4">
      <c r="A206" s="163"/>
      <c r="B206" s="23"/>
      <c r="C206" s="23"/>
      <c r="D206" s="23"/>
      <c r="E206" s="23"/>
      <c r="F206" s="23" t="s">
        <v>364</v>
      </c>
      <c r="G206" s="18">
        <f>'[1]на 01.10'!$B$28</f>
        <v>220860</v>
      </c>
      <c r="H206" s="26"/>
      <c r="I206" s="29"/>
      <c r="J206" s="29"/>
      <c r="K206" s="14"/>
      <c r="L206" s="14"/>
      <c r="M206" s="14"/>
      <c r="N206" s="15"/>
      <c r="O206" s="15"/>
      <c r="P206" s="65">
        <f t="shared" si="142"/>
        <v>0</v>
      </c>
      <c r="Q206" s="14"/>
      <c r="R206" s="14"/>
      <c r="S206" s="14"/>
      <c r="T206" s="15"/>
      <c r="U206" s="15"/>
      <c r="V206" s="65">
        <f t="shared" si="143"/>
        <v>0</v>
      </c>
      <c r="W206" s="14"/>
      <c r="X206" s="14"/>
      <c r="Y206" s="14"/>
      <c r="Z206" s="15"/>
      <c r="AA206" s="15"/>
      <c r="AB206" s="65">
        <f t="shared" si="144"/>
        <v>0</v>
      </c>
      <c r="AC206" s="14"/>
      <c r="AD206" s="14"/>
      <c r="AE206" s="14"/>
      <c r="AF206" s="15"/>
      <c r="AG206" s="15"/>
      <c r="AH206" s="65">
        <f t="shared" si="145"/>
        <v>0</v>
      </c>
      <c r="AI206" s="68">
        <f t="shared" si="146"/>
        <v>0</v>
      </c>
      <c r="AJ206" s="68">
        <f t="shared" si="147"/>
        <v>0</v>
      </c>
      <c r="AK206" s="68">
        <f t="shared" si="148"/>
        <v>0</v>
      </c>
      <c r="AL206" s="69">
        <f t="shared" si="149"/>
        <v>0</v>
      </c>
      <c r="AM206" s="69">
        <f t="shared" si="150"/>
        <v>0</v>
      </c>
      <c r="AN206" s="68">
        <f t="shared" si="151"/>
        <v>0</v>
      </c>
    </row>
    <row r="207" spans="1:40" ht="28.5" customHeight="1">
      <c r="A207" s="163"/>
      <c r="B207" s="23"/>
      <c r="C207" s="23"/>
      <c r="D207" s="23"/>
      <c r="E207" s="23"/>
      <c r="F207" s="23" t="s">
        <v>365</v>
      </c>
      <c r="G207" s="18">
        <f>'[1]на 01.10'!$B$28</f>
        <v>220860</v>
      </c>
      <c r="H207" s="26"/>
      <c r="I207" s="29"/>
      <c r="J207" s="29"/>
      <c r="K207" s="14"/>
      <c r="L207" s="14"/>
      <c r="M207" s="14"/>
      <c r="N207" s="15"/>
      <c r="O207" s="15"/>
      <c r="P207" s="65">
        <f t="shared" si="142"/>
        <v>0</v>
      </c>
      <c r="Q207" s="14"/>
      <c r="R207" s="14"/>
      <c r="S207" s="14"/>
      <c r="T207" s="15"/>
      <c r="U207" s="15"/>
      <c r="V207" s="65">
        <f t="shared" si="143"/>
        <v>0</v>
      </c>
      <c r="W207" s="14"/>
      <c r="X207" s="14"/>
      <c r="Y207" s="14"/>
      <c r="Z207" s="15"/>
      <c r="AA207" s="15"/>
      <c r="AB207" s="65">
        <f t="shared" si="144"/>
        <v>0</v>
      </c>
      <c r="AC207" s="14"/>
      <c r="AD207" s="14"/>
      <c r="AE207" s="14"/>
      <c r="AF207" s="15"/>
      <c r="AG207" s="15"/>
      <c r="AH207" s="65">
        <f t="shared" si="145"/>
        <v>0</v>
      </c>
      <c r="AI207" s="68">
        <f t="shared" si="146"/>
        <v>0</v>
      </c>
      <c r="AJ207" s="68">
        <f t="shared" si="147"/>
        <v>0</v>
      </c>
      <c r="AK207" s="68">
        <f t="shared" si="148"/>
        <v>0</v>
      </c>
      <c r="AL207" s="69">
        <f t="shared" si="149"/>
        <v>0</v>
      </c>
      <c r="AM207" s="69">
        <f t="shared" si="150"/>
        <v>0</v>
      </c>
      <c r="AN207" s="68">
        <f t="shared" si="151"/>
        <v>0</v>
      </c>
    </row>
    <row r="208" spans="1:40" ht="33" customHeight="1">
      <c r="A208" s="163"/>
      <c r="B208" s="159"/>
      <c r="C208" s="23"/>
      <c r="D208" s="23"/>
      <c r="E208" s="23"/>
      <c r="F208" s="23" t="s">
        <v>367</v>
      </c>
      <c r="G208" s="18">
        <f>'[1]на 01.10'!$B$28</f>
        <v>220860</v>
      </c>
      <c r="H208" s="26"/>
      <c r="I208" s="29"/>
      <c r="J208" s="29"/>
      <c r="K208" s="14"/>
      <c r="L208" s="14"/>
      <c r="M208" s="14"/>
      <c r="N208" s="15"/>
      <c r="O208" s="15"/>
      <c r="P208" s="65">
        <f t="shared" si="142"/>
        <v>0</v>
      </c>
      <c r="Q208" s="14"/>
      <c r="R208" s="14"/>
      <c r="S208" s="14"/>
      <c r="T208" s="15"/>
      <c r="U208" s="15"/>
      <c r="V208" s="65">
        <f t="shared" si="143"/>
        <v>0</v>
      </c>
      <c r="W208" s="14"/>
      <c r="X208" s="14"/>
      <c r="Y208" s="14"/>
      <c r="Z208" s="15"/>
      <c r="AA208" s="15"/>
      <c r="AB208" s="65">
        <f t="shared" si="144"/>
        <v>0</v>
      </c>
      <c r="AC208" s="14"/>
      <c r="AD208" s="14"/>
      <c r="AE208" s="14"/>
      <c r="AF208" s="15"/>
      <c r="AG208" s="15"/>
      <c r="AH208" s="65">
        <f t="shared" si="145"/>
        <v>0</v>
      </c>
      <c r="AI208" s="68">
        <f t="shared" si="146"/>
        <v>0</v>
      </c>
      <c r="AJ208" s="68">
        <f t="shared" si="147"/>
        <v>0</v>
      </c>
      <c r="AK208" s="68">
        <f t="shared" si="148"/>
        <v>0</v>
      </c>
      <c r="AL208" s="69">
        <f t="shared" si="149"/>
        <v>0</v>
      </c>
      <c r="AM208" s="69">
        <f t="shared" si="150"/>
        <v>0</v>
      </c>
      <c r="AN208" s="68">
        <f t="shared" si="151"/>
        <v>0</v>
      </c>
    </row>
    <row r="209" spans="1:40" ht="17.399999999999999">
      <c r="A209" s="163"/>
      <c r="B209" s="159"/>
      <c r="C209" s="23"/>
      <c r="D209" s="23"/>
      <c r="E209" s="23"/>
      <c r="F209" s="60" t="s">
        <v>368</v>
      </c>
      <c r="G209" s="18">
        <f>'[1]на 01.10'!$B$28</f>
        <v>220860</v>
      </c>
      <c r="H209" s="26"/>
      <c r="I209" s="29"/>
      <c r="J209" s="29"/>
      <c r="K209" s="14"/>
      <c r="L209" s="14"/>
      <c r="M209" s="14"/>
      <c r="N209" s="15"/>
      <c r="O209" s="15"/>
      <c r="P209" s="65">
        <f t="shared" si="142"/>
        <v>0</v>
      </c>
      <c r="Q209" s="14"/>
      <c r="R209" s="14"/>
      <c r="S209" s="14"/>
      <c r="T209" s="15"/>
      <c r="U209" s="15"/>
      <c r="V209" s="65">
        <f t="shared" si="143"/>
        <v>0</v>
      </c>
      <c r="W209" s="14"/>
      <c r="X209" s="14"/>
      <c r="Y209" s="14"/>
      <c r="Z209" s="15"/>
      <c r="AA209" s="15"/>
      <c r="AB209" s="65">
        <f t="shared" si="144"/>
        <v>0</v>
      </c>
      <c r="AC209" s="14"/>
      <c r="AD209" s="14"/>
      <c r="AE209" s="14"/>
      <c r="AF209" s="15"/>
      <c r="AG209" s="15"/>
      <c r="AH209" s="65">
        <f t="shared" si="145"/>
        <v>0</v>
      </c>
      <c r="AI209" s="68">
        <f t="shared" si="146"/>
        <v>0</v>
      </c>
      <c r="AJ209" s="68">
        <f t="shared" si="147"/>
        <v>0</v>
      </c>
      <c r="AK209" s="68">
        <f t="shared" si="148"/>
        <v>0</v>
      </c>
      <c r="AL209" s="69">
        <f t="shared" si="149"/>
        <v>0</v>
      </c>
      <c r="AM209" s="69">
        <f t="shared" si="150"/>
        <v>0</v>
      </c>
      <c r="AN209" s="68">
        <f t="shared" si="151"/>
        <v>0</v>
      </c>
    </row>
    <row r="210" spans="1:40" ht="17.399999999999999">
      <c r="A210" s="163"/>
      <c r="B210" s="159"/>
      <c r="C210" s="23"/>
      <c r="D210" s="23"/>
      <c r="E210" s="23"/>
      <c r="F210" s="60" t="s">
        <v>369</v>
      </c>
      <c r="G210" s="18">
        <f>'[1]на 01.10'!$B$28</f>
        <v>220860</v>
      </c>
      <c r="H210" s="26"/>
      <c r="I210" s="29"/>
      <c r="J210" s="29"/>
      <c r="K210" s="14"/>
      <c r="L210" s="14"/>
      <c r="M210" s="14"/>
      <c r="N210" s="15"/>
      <c r="O210" s="15"/>
      <c r="P210" s="65">
        <f t="shared" si="142"/>
        <v>0</v>
      </c>
      <c r="Q210" s="14"/>
      <c r="R210" s="14"/>
      <c r="S210" s="14"/>
      <c r="T210" s="15"/>
      <c r="U210" s="15"/>
      <c r="V210" s="65">
        <f t="shared" si="143"/>
        <v>0</v>
      </c>
      <c r="W210" s="14"/>
      <c r="X210" s="14"/>
      <c r="Y210" s="14"/>
      <c r="Z210" s="15"/>
      <c r="AA210" s="15"/>
      <c r="AB210" s="65">
        <f t="shared" si="144"/>
        <v>0</v>
      </c>
      <c r="AC210" s="14"/>
      <c r="AD210" s="14"/>
      <c r="AE210" s="14"/>
      <c r="AF210" s="15"/>
      <c r="AG210" s="15"/>
      <c r="AH210" s="65">
        <f t="shared" si="145"/>
        <v>0</v>
      </c>
      <c r="AI210" s="68">
        <f t="shared" si="146"/>
        <v>0</v>
      </c>
      <c r="AJ210" s="68">
        <f t="shared" si="147"/>
        <v>0</v>
      </c>
      <c r="AK210" s="68">
        <f t="shared" si="148"/>
        <v>0</v>
      </c>
      <c r="AL210" s="69">
        <f t="shared" si="149"/>
        <v>0</v>
      </c>
      <c r="AM210" s="69">
        <f t="shared" si="150"/>
        <v>0</v>
      </c>
      <c r="AN210" s="68">
        <f t="shared" si="151"/>
        <v>0</v>
      </c>
    </row>
    <row r="211" spans="1:40" ht="14.25" customHeight="1">
      <c r="A211" s="163"/>
      <c r="B211" s="159"/>
      <c r="C211" s="23"/>
      <c r="D211" s="23"/>
      <c r="E211" s="23"/>
      <c r="F211" s="60" t="s">
        <v>370</v>
      </c>
      <c r="G211" s="18">
        <f>'[1]на 01.10'!$B$28</f>
        <v>220860</v>
      </c>
      <c r="H211" s="26"/>
      <c r="I211" s="29"/>
      <c r="J211" s="29"/>
      <c r="K211" s="14"/>
      <c r="L211" s="14"/>
      <c r="M211" s="14"/>
      <c r="N211" s="15"/>
      <c r="O211" s="15"/>
      <c r="P211" s="65">
        <f t="shared" si="142"/>
        <v>0</v>
      </c>
      <c r="Q211" s="14"/>
      <c r="R211" s="14"/>
      <c r="S211" s="14"/>
      <c r="T211" s="15"/>
      <c r="U211" s="15"/>
      <c r="V211" s="65">
        <f t="shared" si="143"/>
        <v>0</v>
      </c>
      <c r="W211" s="14"/>
      <c r="X211" s="14"/>
      <c r="Y211" s="14"/>
      <c r="Z211" s="15"/>
      <c r="AA211" s="15"/>
      <c r="AB211" s="65">
        <f t="shared" si="144"/>
        <v>0</v>
      </c>
      <c r="AC211" s="14"/>
      <c r="AD211" s="14"/>
      <c r="AE211" s="14"/>
      <c r="AF211" s="15"/>
      <c r="AG211" s="15"/>
      <c r="AH211" s="65">
        <f t="shared" si="145"/>
        <v>0</v>
      </c>
      <c r="AI211" s="68">
        <f t="shared" si="146"/>
        <v>0</v>
      </c>
      <c r="AJ211" s="68">
        <f t="shared" si="147"/>
        <v>0</v>
      </c>
      <c r="AK211" s="68">
        <f t="shared" si="148"/>
        <v>0</v>
      </c>
      <c r="AL211" s="69">
        <f t="shared" si="149"/>
        <v>0</v>
      </c>
      <c r="AM211" s="69">
        <f t="shared" si="150"/>
        <v>0</v>
      </c>
      <c r="AN211" s="68">
        <f t="shared" si="151"/>
        <v>0</v>
      </c>
    </row>
    <row r="212" spans="1:40" ht="33.6">
      <c r="A212" s="163"/>
      <c r="B212" s="159"/>
      <c r="C212" s="60" t="s">
        <v>252</v>
      </c>
      <c r="D212" s="60" t="s">
        <v>366</v>
      </c>
      <c r="E212" s="60" t="s">
        <v>17</v>
      </c>
      <c r="F212" s="60" t="s">
        <v>371</v>
      </c>
      <c r="G212" s="18">
        <f>'[1]на 01.10'!$B$28</f>
        <v>220860</v>
      </c>
      <c r="H212" s="26"/>
      <c r="I212" s="29"/>
      <c r="J212" s="29"/>
      <c r="K212" s="14"/>
      <c r="L212" s="14"/>
      <c r="M212" s="14"/>
      <c r="N212" s="15"/>
      <c r="O212" s="15"/>
      <c r="P212" s="65">
        <f t="shared" si="142"/>
        <v>0</v>
      </c>
      <c r="Q212" s="14"/>
      <c r="R212" s="14"/>
      <c r="S212" s="14"/>
      <c r="T212" s="15"/>
      <c r="U212" s="15"/>
      <c r="V212" s="65">
        <f t="shared" si="143"/>
        <v>0</v>
      </c>
      <c r="W212" s="14"/>
      <c r="X212" s="14"/>
      <c r="Y212" s="14"/>
      <c r="Z212" s="15"/>
      <c r="AA212" s="15"/>
      <c r="AB212" s="65">
        <f t="shared" si="144"/>
        <v>0</v>
      </c>
      <c r="AC212" s="14"/>
      <c r="AD212" s="14"/>
      <c r="AE212" s="14"/>
      <c r="AF212" s="15"/>
      <c r="AG212" s="15"/>
      <c r="AH212" s="65">
        <f t="shared" si="145"/>
        <v>0</v>
      </c>
      <c r="AI212" s="68">
        <f t="shared" si="146"/>
        <v>0</v>
      </c>
      <c r="AJ212" s="68">
        <f t="shared" si="147"/>
        <v>0</v>
      </c>
      <c r="AK212" s="68">
        <f t="shared" si="148"/>
        <v>0</v>
      </c>
      <c r="AL212" s="69">
        <f t="shared" si="149"/>
        <v>0</v>
      </c>
      <c r="AM212" s="69">
        <f t="shared" si="150"/>
        <v>0</v>
      </c>
      <c r="AN212" s="68">
        <f t="shared" si="151"/>
        <v>0</v>
      </c>
    </row>
    <row r="213" spans="1:40" ht="89.25" customHeight="1">
      <c r="A213" s="163"/>
      <c r="B213" s="23"/>
      <c r="C213" s="57" t="s">
        <v>372</v>
      </c>
      <c r="D213" s="23" t="s">
        <v>373</v>
      </c>
      <c r="E213" s="23" t="s">
        <v>17</v>
      </c>
      <c r="F213" s="23" t="s">
        <v>374</v>
      </c>
      <c r="G213" s="18">
        <f>'[1]на 01.10'!$B$28</f>
        <v>220860</v>
      </c>
      <c r="H213" s="26"/>
      <c r="I213" s="29"/>
      <c r="J213" s="29"/>
      <c r="K213" s="14"/>
      <c r="L213" s="14"/>
      <c r="M213" s="14"/>
      <c r="N213" s="15"/>
      <c r="O213" s="15"/>
      <c r="P213" s="65">
        <f t="shared" si="142"/>
        <v>0</v>
      </c>
      <c r="Q213" s="14"/>
      <c r="R213" s="14"/>
      <c r="S213" s="14"/>
      <c r="T213" s="15"/>
      <c r="U213" s="15"/>
      <c r="V213" s="65">
        <f t="shared" si="143"/>
        <v>0</v>
      </c>
      <c r="W213" s="14"/>
      <c r="X213" s="14"/>
      <c r="Y213" s="14"/>
      <c r="Z213" s="15"/>
      <c r="AA213" s="15"/>
      <c r="AB213" s="65">
        <f t="shared" si="144"/>
        <v>0</v>
      </c>
      <c r="AC213" s="14"/>
      <c r="AD213" s="14"/>
      <c r="AE213" s="14"/>
      <c r="AF213" s="15"/>
      <c r="AG213" s="15"/>
      <c r="AH213" s="65">
        <f t="shared" si="145"/>
        <v>0</v>
      </c>
      <c r="AI213" s="68">
        <f t="shared" si="146"/>
        <v>0</v>
      </c>
      <c r="AJ213" s="68">
        <f t="shared" si="147"/>
        <v>0</v>
      </c>
      <c r="AK213" s="68">
        <f t="shared" si="148"/>
        <v>0</v>
      </c>
      <c r="AL213" s="69">
        <f t="shared" si="149"/>
        <v>0</v>
      </c>
      <c r="AM213" s="69">
        <f t="shared" si="150"/>
        <v>0</v>
      </c>
      <c r="AN213" s="68">
        <f t="shared" si="151"/>
        <v>0</v>
      </c>
    </row>
    <row r="214" spans="1:40" ht="65.25" customHeight="1">
      <c r="A214" s="163"/>
      <c r="B214" s="23"/>
      <c r="C214" s="23"/>
      <c r="D214" s="23"/>
      <c r="E214" s="23"/>
      <c r="F214" s="23" t="s">
        <v>375</v>
      </c>
      <c r="G214" s="18">
        <f>'[1]на 01.10'!$B$28</f>
        <v>220860</v>
      </c>
      <c r="H214" s="26"/>
      <c r="I214" s="29"/>
      <c r="J214" s="29"/>
      <c r="K214" s="14"/>
      <c r="L214" s="14"/>
      <c r="M214" s="14"/>
      <c r="N214" s="15"/>
      <c r="O214" s="15"/>
      <c r="P214" s="65">
        <f t="shared" si="142"/>
        <v>0</v>
      </c>
      <c r="Q214" s="14"/>
      <c r="R214" s="14"/>
      <c r="S214" s="14"/>
      <c r="T214" s="15"/>
      <c r="U214" s="15"/>
      <c r="V214" s="65">
        <f t="shared" si="143"/>
        <v>0</v>
      </c>
      <c r="W214" s="14"/>
      <c r="X214" s="14"/>
      <c r="Y214" s="14"/>
      <c r="Z214" s="15"/>
      <c r="AA214" s="15"/>
      <c r="AB214" s="65">
        <f t="shared" si="144"/>
        <v>0</v>
      </c>
      <c r="AC214" s="14"/>
      <c r="AD214" s="14"/>
      <c r="AE214" s="14"/>
      <c r="AF214" s="15"/>
      <c r="AG214" s="15"/>
      <c r="AH214" s="65">
        <f t="shared" si="145"/>
        <v>0</v>
      </c>
      <c r="AI214" s="68">
        <f t="shared" si="146"/>
        <v>0</v>
      </c>
      <c r="AJ214" s="68">
        <f t="shared" si="147"/>
        <v>0</v>
      </c>
      <c r="AK214" s="68">
        <f t="shared" si="148"/>
        <v>0</v>
      </c>
      <c r="AL214" s="69">
        <f t="shared" si="149"/>
        <v>0</v>
      </c>
      <c r="AM214" s="69">
        <f t="shared" si="150"/>
        <v>0</v>
      </c>
      <c r="AN214" s="68">
        <f t="shared" si="151"/>
        <v>0</v>
      </c>
    </row>
    <row r="215" spans="1:40" ht="96.75" customHeight="1">
      <c r="A215" s="163"/>
      <c r="B215" s="23"/>
      <c r="C215" s="23" t="s">
        <v>894</v>
      </c>
      <c r="D215" s="23" t="s">
        <v>376</v>
      </c>
      <c r="E215" s="23" t="s">
        <v>17</v>
      </c>
      <c r="F215" s="23" t="s">
        <v>377</v>
      </c>
      <c r="G215" s="18">
        <f>'[1]на 01.10'!$B$28</f>
        <v>220860</v>
      </c>
      <c r="H215" s="26"/>
      <c r="I215" s="29"/>
      <c r="J215" s="29"/>
      <c r="K215" s="14"/>
      <c r="L215" s="14"/>
      <c r="M215" s="14"/>
      <c r="N215" s="15"/>
      <c r="O215" s="15"/>
      <c r="P215" s="65">
        <f t="shared" si="142"/>
        <v>0</v>
      </c>
      <c r="Q215" s="14"/>
      <c r="R215" s="14"/>
      <c r="S215" s="14"/>
      <c r="T215" s="15"/>
      <c r="U215" s="15"/>
      <c r="V215" s="65">
        <f t="shared" si="143"/>
        <v>0</v>
      </c>
      <c r="W215" s="14"/>
      <c r="X215" s="14"/>
      <c r="Y215" s="14"/>
      <c r="Z215" s="15"/>
      <c r="AA215" s="15"/>
      <c r="AB215" s="65">
        <f t="shared" si="144"/>
        <v>0</v>
      </c>
      <c r="AC215" s="14"/>
      <c r="AD215" s="14"/>
      <c r="AE215" s="14"/>
      <c r="AF215" s="15"/>
      <c r="AG215" s="15"/>
      <c r="AH215" s="65">
        <f t="shared" si="145"/>
        <v>0</v>
      </c>
      <c r="AI215" s="68">
        <f t="shared" si="146"/>
        <v>0</v>
      </c>
      <c r="AJ215" s="68">
        <f t="shared" si="147"/>
        <v>0</v>
      </c>
      <c r="AK215" s="68">
        <f t="shared" si="148"/>
        <v>0</v>
      </c>
      <c r="AL215" s="69">
        <f t="shared" si="149"/>
        <v>0</v>
      </c>
      <c r="AM215" s="69">
        <f t="shared" si="150"/>
        <v>0</v>
      </c>
      <c r="AN215" s="68">
        <f t="shared" si="151"/>
        <v>0</v>
      </c>
    </row>
    <row r="216" spans="1:40" ht="102" customHeight="1">
      <c r="A216" s="163"/>
      <c r="B216" s="159"/>
      <c r="C216" s="159" t="s">
        <v>895</v>
      </c>
      <c r="D216" s="159" t="s">
        <v>378</v>
      </c>
      <c r="E216" s="159" t="s">
        <v>17</v>
      </c>
      <c r="F216" s="23" t="s">
        <v>379</v>
      </c>
      <c r="G216" s="18">
        <f>'[1]на 01.10'!$B$28</f>
        <v>220860</v>
      </c>
      <c r="H216" s="26"/>
      <c r="I216" s="29"/>
      <c r="J216" s="29"/>
      <c r="K216" s="14"/>
      <c r="L216" s="14"/>
      <c r="M216" s="14"/>
      <c r="N216" s="15"/>
      <c r="O216" s="15"/>
      <c r="P216" s="65">
        <f t="shared" si="142"/>
        <v>0</v>
      </c>
      <c r="Q216" s="14"/>
      <c r="R216" s="14"/>
      <c r="S216" s="14"/>
      <c r="T216" s="15"/>
      <c r="U216" s="15"/>
      <c r="V216" s="65">
        <f t="shared" si="143"/>
        <v>0</v>
      </c>
      <c r="W216" s="14"/>
      <c r="X216" s="14"/>
      <c r="Y216" s="14"/>
      <c r="Z216" s="15"/>
      <c r="AA216" s="15"/>
      <c r="AB216" s="65">
        <f t="shared" si="144"/>
        <v>0</v>
      </c>
      <c r="AC216" s="14"/>
      <c r="AD216" s="14"/>
      <c r="AE216" s="14"/>
      <c r="AF216" s="15"/>
      <c r="AG216" s="15"/>
      <c r="AH216" s="65">
        <f t="shared" si="145"/>
        <v>0</v>
      </c>
      <c r="AI216" s="68">
        <f t="shared" si="146"/>
        <v>0</v>
      </c>
      <c r="AJ216" s="68">
        <f t="shared" si="147"/>
        <v>0</v>
      </c>
      <c r="AK216" s="68">
        <f t="shared" si="148"/>
        <v>0</v>
      </c>
      <c r="AL216" s="69">
        <f t="shared" si="149"/>
        <v>0</v>
      </c>
      <c r="AM216" s="69">
        <f t="shared" si="150"/>
        <v>0</v>
      </c>
      <c r="AN216" s="68">
        <f t="shared" si="151"/>
        <v>0</v>
      </c>
    </row>
    <row r="217" spans="1:40" ht="40.5" customHeight="1">
      <c r="A217" s="163"/>
      <c r="B217" s="159"/>
      <c r="C217" s="159"/>
      <c r="D217" s="159"/>
      <c r="E217" s="159"/>
      <c r="F217" s="23" t="s">
        <v>380</v>
      </c>
      <c r="G217" s="18">
        <f>'[1]на 01.10'!$B$28</f>
        <v>220860</v>
      </c>
      <c r="H217" s="26"/>
      <c r="I217" s="29"/>
      <c r="J217" s="29"/>
      <c r="K217" s="14"/>
      <c r="L217" s="14"/>
      <c r="M217" s="14"/>
      <c r="N217" s="15"/>
      <c r="O217" s="15"/>
      <c r="P217" s="65">
        <f t="shared" si="142"/>
        <v>0</v>
      </c>
      <c r="Q217" s="14"/>
      <c r="R217" s="14"/>
      <c r="S217" s="14"/>
      <c r="T217" s="15"/>
      <c r="U217" s="15"/>
      <c r="V217" s="65">
        <f t="shared" si="143"/>
        <v>0</v>
      </c>
      <c r="W217" s="14"/>
      <c r="X217" s="14"/>
      <c r="Y217" s="14"/>
      <c r="Z217" s="15"/>
      <c r="AA217" s="15"/>
      <c r="AB217" s="65">
        <f t="shared" si="144"/>
        <v>0</v>
      </c>
      <c r="AC217" s="14"/>
      <c r="AD217" s="14"/>
      <c r="AE217" s="14"/>
      <c r="AF217" s="15"/>
      <c r="AG217" s="15"/>
      <c r="AH217" s="65">
        <f t="shared" si="145"/>
        <v>0</v>
      </c>
      <c r="AI217" s="68">
        <f t="shared" si="146"/>
        <v>0</v>
      </c>
      <c r="AJ217" s="68">
        <f t="shared" si="147"/>
        <v>0</v>
      </c>
      <c r="AK217" s="68">
        <f t="shared" si="148"/>
        <v>0</v>
      </c>
      <c r="AL217" s="69">
        <f t="shared" si="149"/>
        <v>0</v>
      </c>
      <c r="AM217" s="69">
        <f t="shared" si="150"/>
        <v>0</v>
      </c>
      <c r="AN217" s="68">
        <f t="shared" si="151"/>
        <v>0</v>
      </c>
    </row>
    <row r="218" spans="1:40" ht="66.75" customHeight="1">
      <c r="A218" s="163"/>
      <c r="B218" s="23"/>
      <c r="C218" s="23" t="s">
        <v>896</v>
      </c>
      <c r="D218" s="23" t="s">
        <v>381</v>
      </c>
      <c r="E218" s="23" t="s">
        <v>17</v>
      </c>
      <c r="F218" s="23" t="s">
        <v>382</v>
      </c>
      <c r="G218" s="18">
        <f>'[1]на 01.10'!$B$28</f>
        <v>220860</v>
      </c>
      <c r="H218" s="26"/>
      <c r="I218" s="29"/>
      <c r="J218" s="29"/>
      <c r="K218" s="14"/>
      <c r="L218" s="14"/>
      <c r="M218" s="14"/>
      <c r="N218" s="15"/>
      <c r="O218" s="15"/>
      <c r="P218" s="65">
        <f t="shared" si="142"/>
        <v>0</v>
      </c>
      <c r="Q218" s="14"/>
      <c r="R218" s="14"/>
      <c r="S218" s="14"/>
      <c r="T218" s="15"/>
      <c r="U218" s="15"/>
      <c r="V218" s="65">
        <f t="shared" si="143"/>
        <v>0</v>
      </c>
      <c r="W218" s="14"/>
      <c r="X218" s="14"/>
      <c r="Y218" s="14"/>
      <c r="Z218" s="15"/>
      <c r="AA218" s="15"/>
      <c r="AB218" s="65">
        <f t="shared" si="144"/>
        <v>0</v>
      </c>
      <c r="AC218" s="14"/>
      <c r="AD218" s="14"/>
      <c r="AE218" s="14"/>
      <c r="AF218" s="15"/>
      <c r="AG218" s="15"/>
      <c r="AH218" s="65">
        <f t="shared" si="145"/>
        <v>0</v>
      </c>
      <c r="AI218" s="68">
        <f t="shared" si="146"/>
        <v>0</v>
      </c>
      <c r="AJ218" s="68">
        <f t="shared" si="147"/>
        <v>0</v>
      </c>
      <c r="AK218" s="68">
        <f t="shared" si="148"/>
        <v>0</v>
      </c>
      <c r="AL218" s="69">
        <f t="shared" si="149"/>
        <v>0</v>
      </c>
      <c r="AM218" s="69">
        <f t="shared" si="150"/>
        <v>0</v>
      </c>
      <c r="AN218" s="68">
        <f t="shared" si="151"/>
        <v>0</v>
      </c>
    </row>
    <row r="219" spans="1:40" ht="69.75" customHeight="1">
      <c r="A219" s="163"/>
      <c r="B219" s="23"/>
      <c r="C219" s="23"/>
      <c r="D219" s="23"/>
      <c r="E219" s="23"/>
      <c r="F219" s="23" t="s">
        <v>313</v>
      </c>
      <c r="G219" s="18">
        <f>'[1]на 01.10'!$B$28</f>
        <v>220860</v>
      </c>
      <c r="H219" s="26"/>
      <c r="I219" s="29"/>
      <c r="J219" s="29"/>
      <c r="K219" s="14"/>
      <c r="L219" s="14"/>
      <c r="M219" s="14"/>
      <c r="N219" s="15"/>
      <c r="O219" s="15"/>
      <c r="P219" s="65">
        <f t="shared" si="142"/>
        <v>0</v>
      </c>
      <c r="Q219" s="14"/>
      <c r="R219" s="14"/>
      <c r="S219" s="14"/>
      <c r="T219" s="15"/>
      <c r="U219" s="15"/>
      <c r="V219" s="65">
        <f t="shared" si="143"/>
        <v>0</v>
      </c>
      <c r="W219" s="14"/>
      <c r="X219" s="14"/>
      <c r="Y219" s="14"/>
      <c r="Z219" s="15"/>
      <c r="AA219" s="15"/>
      <c r="AB219" s="65">
        <f t="shared" si="144"/>
        <v>0</v>
      </c>
      <c r="AC219" s="14"/>
      <c r="AD219" s="14"/>
      <c r="AE219" s="14"/>
      <c r="AF219" s="15"/>
      <c r="AG219" s="15"/>
      <c r="AH219" s="65">
        <f t="shared" si="145"/>
        <v>0</v>
      </c>
      <c r="AI219" s="68">
        <f t="shared" si="146"/>
        <v>0</v>
      </c>
      <c r="AJ219" s="68">
        <f t="shared" si="147"/>
        <v>0</v>
      </c>
      <c r="AK219" s="68">
        <f t="shared" si="148"/>
        <v>0</v>
      </c>
      <c r="AL219" s="69">
        <f t="shared" si="149"/>
        <v>0</v>
      </c>
      <c r="AM219" s="69">
        <f t="shared" si="150"/>
        <v>0</v>
      </c>
      <c r="AN219" s="68">
        <f t="shared" si="151"/>
        <v>0</v>
      </c>
    </row>
    <row r="220" spans="1:40" ht="120" customHeight="1">
      <c r="A220" s="163"/>
      <c r="B220" s="23"/>
      <c r="C220" s="23"/>
      <c r="D220" s="23"/>
      <c r="E220" s="23"/>
      <c r="F220" s="23" t="s">
        <v>383</v>
      </c>
      <c r="G220" s="18">
        <f>'[1]на 01.10'!$B$28</f>
        <v>220860</v>
      </c>
      <c r="H220" s="26"/>
      <c r="I220" s="29"/>
      <c r="J220" s="29"/>
      <c r="K220" s="14"/>
      <c r="L220" s="14"/>
      <c r="M220" s="14"/>
      <c r="N220" s="15"/>
      <c r="O220" s="15"/>
      <c r="P220" s="65">
        <f t="shared" si="142"/>
        <v>0</v>
      </c>
      <c r="Q220" s="14"/>
      <c r="R220" s="14"/>
      <c r="S220" s="14"/>
      <c r="T220" s="15"/>
      <c r="U220" s="15"/>
      <c r="V220" s="65">
        <f t="shared" si="143"/>
        <v>0</v>
      </c>
      <c r="W220" s="14"/>
      <c r="X220" s="14"/>
      <c r="Y220" s="14"/>
      <c r="Z220" s="15"/>
      <c r="AA220" s="15"/>
      <c r="AB220" s="65">
        <f t="shared" si="144"/>
        <v>0</v>
      </c>
      <c r="AC220" s="14"/>
      <c r="AD220" s="14"/>
      <c r="AE220" s="14"/>
      <c r="AF220" s="15"/>
      <c r="AG220" s="15"/>
      <c r="AH220" s="65">
        <f t="shared" si="145"/>
        <v>0</v>
      </c>
      <c r="AI220" s="68">
        <f t="shared" si="146"/>
        <v>0</v>
      </c>
      <c r="AJ220" s="68">
        <f t="shared" si="147"/>
        <v>0</v>
      </c>
      <c r="AK220" s="68">
        <f t="shared" si="148"/>
        <v>0</v>
      </c>
      <c r="AL220" s="69">
        <f t="shared" si="149"/>
        <v>0</v>
      </c>
      <c r="AM220" s="69">
        <f t="shared" si="150"/>
        <v>0</v>
      </c>
      <c r="AN220" s="68">
        <f t="shared" si="151"/>
        <v>0</v>
      </c>
    </row>
    <row r="221" spans="1:40" ht="54" customHeight="1">
      <c r="A221" s="163"/>
      <c r="B221" s="23"/>
      <c r="C221" s="57" t="s">
        <v>384</v>
      </c>
      <c r="D221" s="23" t="s">
        <v>385</v>
      </c>
      <c r="E221" s="23" t="s">
        <v>17</v>
      </c>
      <c r="F221" s="23" t="s">
        <v>386</v>
      </c>
      <c r="G221" s="18">
        <f>'[1]на 01.10'!$B$28</f>
        <v>220860</v>
      </c>
      <c r="H221" s="26"/>
      <c r="I221" s="29"/>
      <c r="J221" s="29"/>
      <c r="K221" s="14"/>
      <c r="L221" s="14"/>
      <c r="M221" s="14"/>
      <c r="N221" s="15"/>
      <c r="O221" s="15"/>
      <c r="P221" s="65">
        <f t="shared" si="142"/>
        <v>0</v>
      </c>
      <c r="Q221" s="14"/>
      <c r="R221" s="14"/>
      <c r="S221" s="14"/>
      <c r="T221" s="15"/>
      <c r="U221" s="15"/>
      <c r="V221" s="65">
        <f t="shared" si="143"/>
        <v>0</v>
      </c>
      <c r="W221" s="14"/>
      <c r="X221" s="14"/>
      <c r="Y221" s="14"/>
      <c r="Z221" s="15"/>
      <c r="AA221" s="15"/>
      <c r="AB221" s="65">
        <f t="shared" si="144"/>
        <v>0</v>
      </c>
      <c r="AC221" s="14"/>
      <c r="AD221" s="14"/>
      <c r="AE221" s="14"/>
      <c r="AF221" s="15"/>
      <c r="AG221" s="15"/>
      <c r="AH221" s="65">
        <f t="shared" si="145"/>
        <v>0</v>
      </c>
      <c r="AI221" s="68">
        <f t="shared" si="146"/>
        <v>0</v>
      </c>
      <c r="AJ221" s="68">
        <f t="shared" si="147"/>
        <v>0</v>
      </c>
      <c r="AK221" s="68">
        <f t="shared" si="148"/>
        <v>0</v>
      </c>
      <c r="AL221" s="69">
        <f t="shared" si="149"/>
        <v>0</v>
      </c>
      <c r="AM221" s="69">
        <f t="shared" si="150"/>
        <v>0</v>
      </c>
      <c r="AN221" s="68">
        <f t="shared" si="151"/>
        <v>0</v>
      </c>
    </row>
    <row r="222" spans="1:40" ht="194.25" customHeight="1">
      <c r="A222" s="163"/>
      <c r="B222" s="23"/>
      <c r="C222" s="23" t="s">
        <v>897</v>
      </c>
      <c r="D222" s="23" t="s">
        <v>967</v>
      </c>
      <c r="E222" s="23" t="s">
        <v>17</v>
      </c>
      <c r="F222" s="23" t="s">
        <v>387</v>
      </c>
      <c r="G222" s="18">
        <f>'[1]на 01.10'!$B$28</f>
        <v>220860</v>
      </c>
      <c r="H222" s="26"/>
      <c r="I222" s="29"/>
      <c r="J222" s="29"/>
      <c r="K222" s="14"/>
      <c r="L222" s="14"/>
      <c r="M222" s="14"/>
      <c r="N222" s="15"/>
      <c r="O222" s="15"/>
      <c r="P222" s="65">
        <f t="shared" si="142"/>
        <v>0</v>
      </c>
      <c r="Q222" s="14"/>
      <c r="R222" s="14"/>
      <c r="S222" s="14"/>
      <c r="T222" s="15"/>
      <c r="U222" s="15"/>
      <c r="V222" s="65">
        <f t="shared" si="143"/>
        <v>0</v>
      </c>
      <c r="W222" s="14"/>
      <c r="X222" s="14"/>
      <c r="Y222" s="14"/>
      <c r="Z222" s="15"/>
      <c r="AA222" s="15"/>
      <c r="AB222" s="65">
        <f t="shared" si="144"/>
        <v>0</v>
      </c>
      <c r="AC222" s="14"/>
      <c r="AD222" s="14"/>
      <c r="AE222" s="14"/>
      <c r="AF222" s="15"/>
      <c r="AG222" s="15"/>
      <c r="AH222" s="65">
        <f t="shared" si="145"/>
        <v>0</v>
      </c>
      <c r="AI222" s="68">
        <f t="shared" si="146"/>
        <v>0</v>
      </c>
      <c r="AJ222" s="68">
        <f t="shared" si="147"/>
        <v>0</v>
      </c>
      <c r="AK222" s="68">
        <f t="shared" si="148"/>
        <v>0</v>
      </c>
      <c r="AL222" s="69">
        <f t="shared" si="149"/>
        <v>0</v>
      </c>
      <c r="AM222" s="69">
        <f t="shared" si="150"/>
        <v>0</v>
      </c>
      <c r="AN222" s="68">
        <f t="shared" si="151"/>
        <v>0</v>
      </c>
    </row>
    <row r="223" spans="1:40" ht="134.4">
      <c r="A223" s="163"/>
      <c r="B223" s="23"/>
      <c r="C223" s="57" t="s">
        <v>388</v>
      </c>
      <c r="D223" s="23" t="s">
        <v>389</v>
      </c>
      <c r="E223" s="23" t="s">
        <v>17</v>
      </c>
      <c r="F223" s="23" t="s">
        <v>390</v>
      </c>
      <c r="G223" s="18">
        <f>'[1]на 01.10'!$B$28</f>
        <v>220860</v>
      </c>
      <c r="H223" s="26"/>
      <c r="I223" s="29"/>
      <c r="J223" s="29"/>
      <c r="K223" s="14"/>
      <c r="L223" s="14"/>
      <c r="M223" s="14"/>
      <c r="N223" s="15"/>
      <c r="O223" s="15"/>
      <c r="P223" s="65">
        <f t="shared" si="142"/>
        <v>0</v>
      </c>
      <c r="Q223" s="14"/>
      <c r="R223" s="14"/>
      <c r="S223" s="14"/>
      <c r="T223" s="15"/>
      <c r="U223" s="15"/>
      <c r="V223" s="65">
        <f t="shared" si="143"/>
        <v>0</v>
      </c>
      <c r="W223" s="14"/>
      <c r="X223" s="14"/>
      <c r="Y223" s="14"/>
      <c r="Z223" s="15"/>
      <c r="AA223" s="15"/>
      <c r="AB223" s="65">
        <f t="shared" si="144"/>
        <v>0</v>
      </c>
      <c r="AC223" s="14"/>
      <c r="AD223" s="14"/>
      <c r="AE223" s="14"/>
      <c r="AF223" s="15"/>
      <c r="AG223" s="15"/>
      <c r="AH223" s="65">
        <f t="shared" si="145"/>
        <v>0</v>
      </c>
      <c r="AI223" s="68">
        <f t="shared" si="146"/>
        <v>0</v>
      </c>
      <c r="AJ223" s="68">
        <f t="shared" si="147"/>
        <v>0</v>
      </c>
      <c r="AK223" s="68">
        <f t="shared" si="148"/>
        <v>0</v>
      </c>
      <c r="AL223" s="69">
        <f t="shared" si="149"/>
        <v>0</v>
      </c>
      <c r="AM223" s="69">
        <f t="shared" si="150"/>
        <v>0</v>
      </c>
      <c r="AN223" s="68">
        <f t="shared" si="151"/>
        <v>0</v>
      </c>
    </row>
    <row r="224" spans="1:40" ht="95.25" customHeight="1">
      <c r="A224" s="163"/>
      <c r="B224" s="23"/>
      <c r="C224" s="23"/>
      <c r="D224" s="23"/>
      <c r="E224" s="23"/>
      <c r="F224" s="23" t="s">
        <v>391</v>
      </c>
      <c r="G224" s="18">
        <f>'[1]на 01.10'!$B$28</f>
        <v>220860</v>
      </c>
      <c r="H224" s="26"/>
      <c r="I224" s="29"/>
      <c r="J224" s="29"/>
      <c r="K224" s="14"/>
      <c r="L224" s="14"/>
      <c r="M224" s="14"/>
      <c r="N224" s="15"/>
      <c r="O224" s="15"/>
      <c r="P224" s="65">
        <f t="shared" si="142"/>
        <v>0</v>
      </c>
      <c r="Q224" s="14"/>
      <c r="R224" s="14"/>
      <c r="S224" s="14"/>
      <c r="T224" s="15"/>
      <c r="U224" s="15"/>
      <c r="V224" s="65">
        <f t="shared" si="143"/>
        <v>0</v>
      </c>
      <c r="W224" s="14"/>
      <c r="X224" s="14"/>
      <c r="Y224" s="14"/>
      <c r="Z224" s="15"/>
      <c r="AA224" s="15"/>
      <c r="AB224" s="65">
        <f t="shared" si="144"/>
        <v>0</v>
      </c>
      <c r="AC224" s="14"/>
      <c r="AD224" s="14"/>
      <c r="AE224" s="14"/>
      <c r="AF224" s="15"/>
      <c r="AG224" s="15"/>
      <c r="AH224" s="65">
        <f t="shared" si="145"/>
        <v>0</v>
      </c>
      <c r="AI224" s="68">
        <f t="shared" si="146"/>
        <v>0</v>
      </c>
      <c r="AJ224" s="68">
        <f t="shared" si="147"/>
        <v>0</v>
      </c>
      <c r="AK224" s="68">
        <f t="shared" si="148"/>
        <v>0</v>
      </c>
      <c r="AL224" s="69">
        <f t="shared" si="149"/>
        <v>0</v>
      </c>
      <c r="AM224" s="69">
        <f t="shared" si="150"/>
        <v>0</v>
      </c>
      <c r="AN224" s="68">
        <f t="shared" si="151"/>
        <v>0</v>
      </c>
    </row>
    <row r="225" spans="1:40" ht="77.25" customHeight="1">
      <c r="A225" s="163"/>
      <c r="B225" s="23"/>
      <c r="C225" s="23"/>
      <c r="D225" s="23"/>
      <c r="E225" s="23"/>
      <c r="F225" s="23" t="s">
        <v>392</v>
      </c>
      <c r="G225" s="18">
        <f>'[1]на 01.10'!$B$28</f>
        <v>220860</v>
      </c>
      <c r="H225" s="26"/>
      <c r="I225" s="29"/>
      <c r="J225" s="29"/>
      <c r="K225" s="14"/>
      <c r="L225" s="14"/>
      <c r="M225" s="14"/>
      <c r="N225" s="15"/>
      <c r="O225" s="15"/>
      <c r="P225" s="65">
        <f t="shared" si="142"/>
        <v>0</v>
      </c>
      <c r="Q225" s="14"/>
      <c r="R225" s="14"/>
      <c r="S225" s="14"/>
      <c r="T225" s="15"/>
      <c r="U225" s="15"/>
      <c r="V225" s="65">
        <f t="shared" si="143"/>
        <v>0</v>
      </c>
      <c r="W225" s="14"/>
      <c r="X225" s="14"/>
      <c r="Y225" s="14"/>
      <c r="Z225" s="15"/>
      <c r="AA225" s="15"/>
      <c r="AB225" s="65">
        <f t="shared" si="144"/>
        <v>0</v>
      </c>
      <c r="AC225" s="14"/>
      <c r="AD225" s="14"/>
      <c r="AE225" s="14"/>
      <c r="AF225" s="15"/>
      <c r="AG225" s="15"/>
      <c r="AH225" s="65">
        <f t="shared" si="145"/>
        <v>0</v>
      </c>
      <c r="AI225" s="68">
        <f t="shared" si="146"/>
        <v>0</v>
      </c>
      <c r="AJ225" s="68">
        <f t="shared" si="147"/>
        <v>0</v>
      </c>
      <c r="AK225" s="68">
        <f t="shared" si="148"/>
        <v>0</v>
      </c>
      <c r="AL225" s="69">
        <f t="shared" si="149"/>
        <v>0</v>
      </c>
      <c r="AM225" s="69">
        <f t="shared" si="150"/>
        <v>0</v>
      </c>
      <c r="AN225" s="68">
        <f t="shared" si="151"/>
        <v>0</v>
      </c>
    </row>
    <row r="226" spans="1:40" ht="53.25" customHeight="1">
      <c r="A226" s="163"/>
      <c r="B226" s="23"/>
      <c r="C226" s="57" t="s">
        <v>393</v>
      </c>
      <c r="D226" s="23" t="s">
        <v>394</v>
      </c>
      <c r="E226" s="23" t="s">
        <v>17</v>
      </c>
      <c r="F226" s="23" t="s">
        <v>395</v>
      </c>
      <c r="G226" s="18">
        <f>'[1]на 01.10'!$B$28</f>
        <v>220860</v>
      </c>
      <c r="H226" s="26"/>
      <c r="I226" s="29"/>
      <c r="J226" s="29"/>
      <c r="K226" s="14"/>
      <c r="L226" s="14"/>
      <c r="M226" s="14"/>
      <c r="N226" s="15"/>
      <c r="O226" s="15"/>
      <c r="P226" s="65">
        <f t="shared" si="142"/>
        <v>0</v>
      </c>
      <c r="Q226" s="14"/>
      <c r="R226" s="14"/>
      <c r="S226" s="14"/>
      <c r="T226" s="15"/>
      <c r="U226" s="15"/>
      <c r="V226" s="65">
        <f t="shared" si="143"/>
        <v>0</v>
      </c>
      <c r="W226" s="14"/>
      <c r="X226" s="14"/>
      <c r="Y226" s="14"/>
      <c r="Z226" s="15"/>
      <c r="AA226" s="15"/>
      <c r="AB226" s="65">
        <f t="shared" si="144"/>
        <v>0</v>
      </c>
      <c r="AC226" s="14"/>
      <c r="AD226" s="14"/>
      <c r="AE226" s="14"/>
      <c r="AF226" s="15"/>
      <c r="AG226" s="15"/>
      <c r="AH226" s="65">
        <f t="shared" si="145"/>
        <v>0</v>
      </c>
      <c r="AI226" s="68">
        <f t="shared" si="146"/>
        <v>0</v>
      </c>
      <c r="AJ226" s="68">
        <f t="shared" si="147"/>
        <v>0</v>
      </c>
      <c r="AK226" s="68">
        <f t="shared" si="148"/>
        <v>0</v>
      </c>
      <c r="AL226" s="69">
        <f t="shared" si="149"/>
        <v>0</v>
      </c>
      <c r="AM226" s="69">
        <f t="shared" si="150"/>
        <v>0</v>
      </c>
      <c r="AN226" s="68">
        <f t="shared" si="151"/>
        <v>0</v>
      </c>
    </row>
    <row r="227" spans="1:40" ht="121.5" customHeight="1">
      <c r="A227" s="163"/>
      <c r="B227" s="159"/>
      <c r="C227" s="167" t="s">
        <v>275</v>
      </c>
      <c r="D227" s="159" t="s">
        <v>396</v>
      </c>
      <c r="E227" s="159" t="s">
        <v>17</v>
      </c>
      <c r="F227" s="23" t="s">
        <v>397</v>
      </c>
      <c r="G227" s="18">
        <f>'[1]на 01.10'!$B$28</f>
        <v>220860</v>
      </c>
      <c r="H227" s="26"/>
      <c r="I227" s="29"/>
      <c r="J227" s="29"/>
      <c r="K227" s="14"/>
      <c r="L227" s="14"/>
      <c r="M227" s="14"/>
      <c r="N227" s="15"/>
      <c r="O227" s="15"/>
      <c r="P227" s="65">
        <f t="shared" si="142"/>
        <v>0</v>
      </c>
      <c r="Q227" s="14"/>
      <c r="R227" s="14"/>
      <c r="S227" s="14"/>
      <c r="T227" s="15"/>
      <c r="U227" s="15"/>
      <c r="V227" s="65">
        <f t="shared" si="143"/>
        <v>0</v>
      </c>
      <c r="W227" s="14"/>
      <c r="X227" s="14"/>
      <c r="Y227" s="14"/>
      <c r="Z227" s="15"/>
      <c r="AA227" s="15"/>
      <c r="AB227" s="65">
        <f t="shared" si="144"/>
        <v>0</v>
      </c>
      <c r="AC227" s="14"/>
      <c r="AD227" s="14"/>
      <c r="AE227" s="14"/>
      <c r="AF227" s="15"/>
      <c r="AG227" s="15"/>
      <c r="AH227" s="65">
        <f t="shared" si="145"/>
        <v>0</v>
      </c>
      <c r="AI227" s="68">
        <f t="shared" si="146"/>
        <v>0</v>
      </c>
      <c r="AJ227" s="68">
        <f t="shared" si="147"/>
        <v>0</v>
      </c>
      <c r="AK227" s="68">
        <f t="shared" si="148"/>
        <v>0</v>
      </c>
      <c r="AL227" s="69">
        <f t="shared" si="149"/>
        <v>0</v>
      </c>
      <c r="AM227" s="69">
        <f t="shared" si="150"/>
        <v>0</v>
      </c>
      <c r="AN227" s="68">
        <f t="shared" si="151"/>
        <v>0</v>
      </c>
    </row>
    <row r="228" spans="1:40" ht="93" customHeight="1">
      <c r="A228" s="163"/>
      <c r="B228" s="159"/>
      <c r="C228" s="167"/>
      <c r="D228" s="159"/>
      <c r="E228" s="159"/>
      <c r="F228" s="23" t="s">
        <v>398</v>
      </c>
      <c r="G228" s="18">
        <f>'[1]на 01.10'!$B$28</f>
        <v>220860</v>
      </c>
      <c r="H228" s="26"/>
      <c r="I228" s="29"/>
      <c r="J228" s="29"/>
      <c r="K228" s="14"/>
      <c r="L228" s="14"/>
      <c r="M228" s="14"/>
      <c r="N228" s="15"/>
      <c r="O228" s="15"/>
      <c r="P228" s="65">
        <f t="shared" ref="P228:P290" si="153">G228*M228</f>
        <v>0</v>
      </c>
      <c r="Q228" s="14"/>
      <c r="R228" s="14"/>
      <c r="S228" s="14"/>
      <c r="T228" s="15"/>
      <c r="U228" s="15"/>
      <c r="V228" s="65">
        <f t="shared" ref="V228:V280" si="154">G228*S228</f>
        <v>0</v>
      </c>
      <c r="W228" s="14"/>
      <c r="X228" s="14"/>
      <c r="Y228" s="14"/>
      <c r="Z228" s="15"/>
      <c r="AA228" s="15"/>
      <c r="AB228" s="65">
        <f t="shared" ref="AB228:AB280" si="155">G228*Y228</f>
        <v>0</v>
      </c>
      <c r="AC228" s="14"/>
      <c r="AD228" s="14"/>
      <c r="AE228" s="14"/>
      <c r="AF228" s="15"/>
      <c r="AG228" s="15"/>
      <c r="AH228" s="65">
        <f t="shared" ref="AH228:AH280" si="156">G228*AE228</f>
        <v>0</v>
      </c>
      <c r="AI228" s="68">
        <f t="shared" ref="AI228:AI280" si="157">K228+Q228+W228+AC228</f>
        <v>0</v>
      </c>
      <c r="AJ228" s="68">
        <f t="shared" ref="AJ228:AJ280" si="158">L228+R228+X228+AD228</f>
        <v>0</v>
      </c>
      <c r="AK228" s="68">
        <f t="shared" ref="AK228:AK280" si="159">M228+S228+Y228+AE228</f>
        <v>0</v>
      </c>
      <c r="AL228" s="69">
        <f t="shared" ref="AL228:AL280" si="160">N228+T228+Z228+AF228</f>
        <v>0</v>
      </c>
      <c r="AM228" s="69">
        <f t="shared" ref="AM228:AM280" si="161">O228+U228+AA228+AG228</f>
        <v>0</v>
      </c>
      <c r="AN228" s="68">
        <f t="shared" ref="AN228:AN280" si="162">P228+V228+AB228+AH228</f>
        <v>0</v>
      </c>
    </row>
    <row r="229" spans="1:40" ht="72.75" customHeight="1">
      <c r="A229" s="163"/>
      <c r="B229" s="159"/>
      <c r="C229" s="167" t="s">
        <v>279</v>
      </c>
      <c r="D229" s="159" t="s">
        <v>399</v>
      </c>
      <c r="E229" s="159" t="s">
        <v>17</v>
      </c>
      <c r="F229" s="23" t="s">
        <v>400</v>
      </c>
      <c r="G229" s="18">
        <f>'[1]на 01.10'!$B$28</f>
        <v>220860</v>
      </c>
      <c r="H229" s="26"/>
      <c r="I229" s="29"/>
      <c r="J229" s="29"/>
      <c r="K229" s="14"/>
      <c r="L229" s="14"/>
      <c r="M229" s="14"/>
      <c r="N229" s="15"/>
      <c r="O229" s="15"/>
      <c r="P229" s="65">
        <f t="shared" si="153"/>
        <v>0</v>
      </c>
      <c r="Q229" s="14"/>
      <c r="R229" s="14"/>
      <c r="S229" s="14"/>
      <c r="T229" s="15"/>
      <c r="U229" s="15"/>
      <c r="V229" s="65">
        <f t="shared" si="154"/>
        <v>0</v>
      </c>
      <c r="W229" s="14"/>
      <c r="X229" s="14"/>
      <c r="Y229" s="14"/>
      <c r="Z229" s="15"/>
      <c r="AA229" s="15"/>
      <c r="AB229" s="65">
        <f t="shared" si="155"/>
        <v>0</v>
      </c>
      <c r="AC229" s="14"/>
      <c r="AD229" s="14"/>
      <c r="AE229" s="14"/>
      <c r="AF229" s="15"/>
      <c r="AG229" s="15"/>
      <c r="AH229" s="65">
        <f t="shared" si="156"/>
        <v>0</v>
      </c>
      <c r="AI229" s="68">
        <f t="shared" si="157"/>
        <v>0</v>
      </c>
      <c r="AJ229" s="68">
        <f t="shared" si="158"/>
        <v>0</v>
      </c>
      <c r="AK229" s="68">
        <f t="shared" si="159"/>
        <v>0</v>
      </c>
      <c r="AL229" s="69">
        <f t="shared" si="160"/>
        <v>0</v>
      </c>
      <c r="AM229" s="69">
        <f t="shared" si="161"/>
        <v>0</v>
      </c>
      <c r="AN229" s="68">
        <f t="shared" si="162"/>
        <v>0</v>
      </c>
    </row>
    <row r="230" spans="1:40" ht="60.75" customHeight="1">
      <c r="A230" s="163"/>
      <c r="B230" s="159"/>
      <c r="C230" s="167"/>
      <c r="D230" s="159"/>
      <c r="E230" s="159"/>
      <c r="F230" s="23" t="s">
        <v>401</v>
      </c>
      <c r="G230" s="18">
        <f>'[1]на 01.10'!$B$28</f>
        <v>220860</v>
      </c>
      <c r="H230" s="26"/>
      <c r="I230" s="29"/>
      <c r="J230" s="29"/>
      <c r="K230" s="14"/>
      <c r="L230" s="14"/>
      <c r="M230" s="14"/>
      <c r="N230" s="15"/>
      <c r="O230" s="15"/>
      <c r="P230" s="65">
        <f t="shared" si="153"/>
        <v>0</v>
      </c>
      <c r="Q230" s="14"/>
      <c r="R230" s="14"/>
      <c r="S230" s="14"/>
      <c r="T230" s="15"/>
      <c r="U230" s="15"/>
      <c r="V230" s="65">
        <f t="shared" si="154"/>
        <v>0</v>
      </c>
      <c r="W230" s="14"/>
      <c r="X230" s="14"/>
      <c r="Y230" s="14"/>
      <c r="Z230" s="15"/>
      <c r="AA230" s="15"/>
      <c r="AB230" s="65">
        <f t="shared" si="155"/>
        <v>0</v>
      </c>
      <c r="AC230" s="14"/>
      <c r="AD230" s="14"/>
      <c r="AE230" s="14"/>
      <c r="AF230" s="15"/>
      <c r="AG230" s="15"/>
      <c r="AH230" s="65">
        <f t="shared" si="156"/>
        <v>0</v>
      </c>
      <c r="AI230" s="68">
        <f t="shared" si="157"/>
        <v>0</v>
      </c>
      <c r="AJ230" s="68">
        <f t="shared" si="158"/>
        <v>0</v>
      </c>
      <c r="AK230" s="68">
        <f t="shared" si="159"/>
        <v>0</v>
      </c>
      <c r="AL230" s="69">
        <f t="shared" si="160"/>
        <v>0</v>
      </c>
      <c r="AM230" s="69">
        <f t="shared" si="161"/>
        <v>0</v>
      </c>
      <c r="AN230" s="68">
        <f t="shared" si="162"/>
        <v>0</v>
      </c>
    </row>
    <row r="231" spans="1:40" ht="78" customHeight="1">
      <c r="A231" s="163"/>
      <c r="B231" s="23"/>
      <c r="C231" s="23" t="s">
        <v>898</v>
      </c>
      <c r="D231" s="23" t="s">
        <v>402</v>
      </c>
      <c r="E231" s="23" t="s">
        <v>17</v>
      </c>
      <c r="F231" s="23" t="s">
        <v>403</v>
      </c>
      <c r="G231" s="18">
        <f>'[1]на 01.10'!$B$28</f>
        <v>220860</v>
      </c>
      <c r="H231" s="26"/>
      <c r="I231" s="29"/>
      <c r="J231" s="29"/>
      <c r="K231" s="14"/>
      <c r="L231" s="14"/>
      <c r="M231" s="14"/>
      <c r="N231" s="15"/>
      <c r="O231" s="15"/>
      <c r="P231" s="65">
        <f t="shared" si="153"/>
        <v>0</v>
      </c>
      <c r="Q231" s="14"/>
      <c r="R231" s="14"/>
      <c r="S231" s="14"/>
      <c r="T231" s="15"/>
      <c r="U231" s="15"/>
      <c r="V231" s="65">
        <f t="shared" si="154"/>
        <v>0</v>
      </c>
      <c r="W231" s="14"/>
      <c r="X231" s="14"/>
      <c r="Y231" s="14"/>
      <c r="Z231" s="15"/>
      <c r="AA231" s="15"/>
      <c r="AB231" s="65">
        <f t="shared" si="155"/>
        <v>0</v>
      </c>
      <c r="AC231" s="14"/>
      <c r="AD231" s="14"/>
      <c r="AE231" s="14"/>
      <c r="AF231" s="15"/>
      <c r="AG231" s="15"/>
      <c r="AH231" s="65">
        <f t="shared" si="156"/>
        <v>0</v>
      </c>
      <c r="AI231" s="68">
        <f t="shared" si="157"/>
        <v>0</v>
      </c>
      <c r="AJ231" s="68">
        <f t="shared" si="158"/>
        <v>0</v>
      </c>
      <c r="AK231" s="68">
        <f t="shared" si="159"/>
        <v>0</v>
      </c>
      <c r="AL231" s="69">
        <f t="shared" si="160"/>
        <v>0</v>
      </c>
      <c r="AM231" s="69">
        <f t="shared" si="161"/>
        <v>0</v>
      </c>
      <c r="AN231" s="68">
        <f t="shared" si="162"/>
        <v>0</v>
      </c>
    </row>
    <row r="232" spans="1:40" ht="62.25" customHeight="1">
      <c r="A232" s="163"/>
      <c r="B232" s="23"/>
      <c r="C232" s="57" t="s">
        <v>404</v>
      </c>
      <c r="D232" s="23" t="s">
        <v>405</v>
      </c>
      <c r="E232" s="23" t="s">
        <v>17</v>
      </c>
      <c r="F232" s="23" t="s">
        <v>406</v>
      </c>
      <c r="G232" s="18">
        <f>'[1]на 01.10'!$B$28</f>
        <v>220860</v>
      </c>
      <c r="H232" s="26"/>
      <c r="I232" s="29"/>
      <c r="J232" s="29"/>
      <c r="K232" s="14"/>
      <c r="L232" s="14"/>
      <c r="M232" s="14"/>
      <c r="N232" s="15"/>
      <c r="O232" s="15"/>
      <c r="P232" s="65">
        <f t="shared" si="153"/>
        <v>0</v>
      </c>
      <c r="Q232" s="14"/>
      <c r="R232" s="14"/>
      <c r="S232" s="14"/>
      <c r="T232" s="15"/>
      <c r="U232" s="15"/>
      <c r="V232" s="65">
        <f t="shared" si="154"/>
        <v>0</v>
      </c>
      <c r="W232" s="14"/>
      <c r="X232" s="14"/>
      <c r="Y232" s="14"/>
      <c r="Z232" s="15"/>
      <c r="AA232" s="15"/>
      <c r="AB232" s="65">
        <f t="shared" si="155"/>
        <v>0</v>
      </c>
      <c r="AC232" s="14"/>
      <c r="AD232" s="14"/>
      <c r="AE232" s="14"/>
      <c r="AF232" s="15"/>
      <c r="AG232" s="15"/>
      <c r="AH232" s="65">
        <f t="shared" si="156"/>
        <v>0</v>
      </c>
      <c r="AI232" s="68">
        <f t="shared" si="157"/>
        <v>0</v>
      </c>
      <c r="AJ232" s="68">
        <f t="shared" si="158"/>
        <v>0</v>
      </c>
      <c r="AK232" s="68">
        <f t="shared" si="159"/>
        <v>0</v>
      </c>
      <c r="AL232" s="69">
        <f t="shared" si="160"/>
        <v>0</v>
      </c>
      <c r="AM232" s="69">
        <f t="shared" si="161"/>
        <v>0</v>
      </c>
      <c r="AN232" s="68">
        <f t="shared" si="162"/>
        <v>0</v>
      </c>
    </row>
    <row r="233" spans="1:40" ht="48" customHeight="1">
      <c r="A233" s="163"/>
      <c r="B233" s="23"/>
      <c r="C233" s="57" t="s">
        <v>284</v>
      </c>
      <c r="D233" s="23" t="s">
        <v>407</v>
      </c>
      <c r="E233" s="23" t="s">
        <v>17</v>
      </c>
      <c r="F233" s="23" t="s">
        <v>408</v>
      </c>
      <c r="G233" s="18">
        <f>'[1]на 01.10'!$B$28</f>
        <v>220860</v>
      </c>
      <c r="H233" s="26"/>
      <c r="I233" s="29"/>
      <c r="J233" s="29"/>
      <c r="K233" s="14"/>
      <c r="L233" s="14"/>
      <c r="M233" s="14"/>
      <c r="N233" s="15"/>
      <c r="O233" s="15"/>
      <c r="P233" s="65">
        <f t="shared" si="153"/>
        <v>0</v>
      </c>
      <c r="Q233" s="14"/>
      <c r="R233" s="14"/>
      <c r="S233" s="14"/>
      <c r="T233" s="15"/>
      <c r="U233" s="15"/>
      <c r="V233" s="65">
        <f t="shared" si="154"/>
        <v>0</v>
      </c>
      <c r="W233" s="14"/>
      <c r="X233" s="14"/>
      <c r="Y233" s="14"/>
      <c r="Z233" s="15"/>
      <c r="AA233" s="15"/>
      <c r="AB233" s="65">
        <f t="shared" si="155"/>
        <v>0</v>
      </c>
      <c r="AC233" s="14"/>
      <c r="AD233" s="14"/>
      <c r="AE233" s="14"/>
      <c r="AF233" s="15"/>
      <c r="AG233" s="15"/>
      <c r="AH233" s="65">
        <f t="shared" si="156"/>
        <v>0</v>
      </c>
      <c r="AI233" s="68">
        <f t="shared" si="157"/>
        <v>0</v>
      </c>
      <c r="AJ233" s="68">
        <f t="shared" si="158"/>
        <v>0</v>
      </c>
      <c r="AK233" s="68">
        <f t="shared" si="159"/>
        <v>0</v>
      </c>
      <c r="AL233" s="69">
        <f t="shared" si="160"/>
        <v>0</v>
      </c>
      <c r="AM233" s="69">
        <f t="shared" si="161"/>
        <v>0</v>
      </c>
      <c r="AN233" s="68">
        <f t="shared" si="162"/>
        <v>0</v>
      </c>
    </row>
    <row r="234" spans="1:40" ht="31.5" customHeight="1">
      <c r="A234" s="163"/>
      <c r="B234" s="23"/>
      <c r="C234" s="57" t="s">
        <v>288</v>
      </c>
      <c r="D234" s="23" t="s">
        <v>409</v>
      </c>
      <c r="E234" s="23" t="s">
        <v>17</v>
      </c>
      <c r="F234" s="23" t="s">
        <v>410</v>
      </c>
      <c r="G234" s="18">
        <f>'[1]на 01.10'!$B$28</f>
        <v>220860</v>
      </c>
      <c r="H234" s="26"/>
      <c r="I234" s="29"/>
      <c r="J234" s="29"/>
      <c r="K234" s="14"/>
      <c r="L234" s="14"/>
      <c r="M234" s="14"/>
      <c r="N234" s="15"/>
      <c r="O234" s="15"/>
      <c r="P234" s="65">
        <f t="shared" si="153"/>
        <v>0</v>
      </c>
      <c r="Q234" s="14"/>
      <c r="R234" s="14"/>
      <c r="S234" s="14"/>
      <c r="T234" s="15"/>
      <c r="U234" s="15"/>
      <c r="V234" s="65">
        <f t="shared" si="154"/>
        <v>0</v>
      </c>
      <c r="W234" s="14"/>
      <c r="X234" s="14"/>
      <c r="Y234" s="14"/>
      <c r="Z234" s="15"/>
      <c r="AA234" s="15"/>
      <c r="AB234" s="65">
        <f t="shared" si="155"/>
        <v>0</v>
      </c>
      <c r="AC234" s="14"/>
      <c r="AD234" s="14"/>
      <c r="AE234" s="14"/>
      <c r="AF234" s="15"/>
      <c r="AG234" s="15"/>
      <c r="AH234" s="65">
        <f t="shared" si="156"/>
        <v>0</v>
      </c>
      <c r="AI234" s="68">
        <f t="shared" si="157"/>
        <v>0</v>
      </c>
      <c r="AJ234" s="68">
        <f t="shared" si="158"/>
        <v>0</v>
      </c>
      <c r="AK234" s="68">
        <f t="shared" si="159"/>
        <v>0</v>
      </c>
      <c r="AL234" s="69">
        <f t="shared" si="160"/>
        <v>0</v>
      </c>
      <c r="AM234" s="69">
        <f t="shared" si="161"/>
        <v>0</v>
      </c>
      <c r="AN234" s="68">
        <f t="shared" si="162"/>
        <v>0</v>
      </c>
    </row>
    <row r="235" spans="1:40" ht="17.399999999999999">
      <c r="A235" s="163"/>
      <c r="B235" s="159"/>
      <c r="C235" s="167" t="s">
        <v>291</v>
      </c>
      <c r="D235" s="159" t="s">
        <v>411</v>
      </c>
      <c r="E235" s="159" t="s">
        <v>17</v>
      </c>
      <c r="F235" s="23" t="s">
        <v>412</v>
      </c>
      <c r="G235" s="18">
        <f>'[1]на 01.10'!$B$28</f>
        <v>220860</v>
      </c>
      <c r="H235" s="26"/>
      <c r="I235" s="29"/>
      <c r="J235" s="29"/>
      <c r="K235" s="14"/>
      <c r="L235" s="14"/>
      <c r="M235" s="14"/>
      <c r="N235" s="15"/>
      <c r="O235" s="15"/>
      <c r="P235" s="65">
        <f t="shared" si="153"/>
        <v>0</v>
      </c>
      <c r="Q235" s="14"/>
      <c r="R235" s="14"/>
      <c r="S235" s="14"/>
      <c r="T235" s="15"/>
      <c r="U235" s="15"/>
      <c r="V235" s="65">
        <f t="shared" si="154"/>
        <v>0</v>
      </c>
      <c r="W235" s="14"/>
      <c r="X235" s="14"/>
      <c r="Y235" s="14"/>
      <c r="Z235" s="15"/>
      <c r="AA235" s="15"/>
      <c r="AB235" s="65">
        <f t="shared" si="155"/>
        <v>0</v>
      </c>
      <c r="AC235" s="14"/>
      <c r="AD235" s="14"/>
      <c r="AE235" s="14"/>
      <c r="AF235" s="15"/>
      <c r="AG235" s="15"/>
      <c r="AH235" s="65">
        <f t="shared" si="156"/>
        <v>0</v>
      </c>
      <c r="AI235" s="68">
        <f t="shared" si="157"/>
        <v>0</v>
      </c>
      <c r="AJ235" s="68">
        <f t="shared" si="158"/>
        <v>0</v>
      </c>
      <c r="AK235" s="68">
        <f t="shared" si="159"/>
        <v>0</v>
      </c>
      <c r="AL235" s="69">
        <f t="shared" si="160"/>
        <v>0</v>
      </c>
      <c r="AM235" s="69">
        <f t="shared" si="161"/>
        <v>0</v>
      </c>
      <c r="AN235" s="68">
        <f t="shared" si="162"/>
        <v>0</v>
      </c>
    </row>
    <row r="236" spans="1:40" ht="50.4">
      <c r="A236" s="163"/>
      <c r="B236" s="159"/>
      <c r="C236" s="167"/>
      <c r="D236" s="159"/>
      <c r="E236" s="159"/>
      <c r="F236" s="60" t="s">
        <v>413</v>
      </c>
      <c r="G236" s="18">
        <f>'[1]на 01.10'!$B$28</f>
        <v>220860</v>
      </c>
      <c r="H236" s="26"/>
      <c r="I236" s="29"/>
      <c r="J236" s="29"/>
      <c r="K236" s="14"/>
      <c r="L236" s="14"/>
      <c r="M236" s="14"/>
      <c r="N236" s="15"/>
      <c r="O236" s="15"/>
      <c r="P236" s="65">
        <f t="shared" si="153"/>
        <v>0</v>
      </c>
      <c r="Q236" s="14"/>
      <c r="R236" s="14"/>
      <c r="S236" s="14"/>
      <c r="T236" s="15"/>
      <c r="U236" s="15"/>
      <c r="V236" s="65">
        <f t="shared" si="154"/>
        <v>0</v>
      </c>
      <c r="W236" s="14"/>
      <c r="X236" s="14"/>
      <c r="Y236" s="14"/>
      <c r="Z236" s="15"/>
      <c r="AA236" s="15"/>
      <c r="AB236" s="65">
        <f t="shared" si="155"/>
        <v>0</v>
      </c>
      <c r="AC236" s="14"/>
      <c r="AD236" s="14"/>
      <c r="AE236" s="14"/>
      <c r="AF236" s="15"/>
      <c r="AG236" s="15"/>
      <c r="AH236" s="65">
        <f t="shared" si="156"/>
        <v>0</v>
      </c>
      <c r="AI236" s="68">
        <f t="shared" si="157"/>
        <v>0</v>
      </c>
      <c r="AJ236" s="68">
        <f t="shared" si="158"/>
        <v>0</v>
      </c>
      <c r="AK236" s="68">
        <f t="shared" si="159"/>
        <v>0</v>
      </c>
      <c r="AL236" s="69">
        <f t="shared" si="160"/>
        <v>0</v>
      </c>
      <c r="AM236" s="69">
        <f t="shared" si="161"/>
        <v>0</v>
      </c>
      <c r="AN236" s="68">
        <f t="shared" si="162"/>
        <v>0</v>
      </c>
    </row>
    <row r="237" spans="1:40" ht="33.6">
      <c r="A237" s="163"/>
      <c r="B237" s="159"/>
      <c r="C237" s="167"/>
      <c r="D237" s="159"/>
      <c r="E237" s="159"/>
      <c r="F237" s="60" t="s">
        <v>414</v>
      </c>
      <c r="G237" s="18">
        <f>'[1]на 01.10'!$B$28</f>
        <v>220860</v>
      </c>
      <c r="H237" s="26"/>
      <c r="I237" s="29"/>
      <c r="J237" s="29"/>
      <c r="K237" s="14"/>
      <c r="L237" s="14"/>
      <c r="M237" s="14"/>
      <c r="N237" s="15"/>
      <c r="O237" s="15"/>
      <c r="P237" s="65">
        <f t="shared" si="153"/>
        <v>0</v>
      </c>
      <c r="Q237" s="14"/>
      <c r="R237" s="14"/>
      <c r="S237" s="14"/>
      <c r="T237" s="15"/>
      <c r="U237" s="15"/>
      <c r="V237" s="65">
        <f t="shared" si="154"/>
        <v>0</v>
      </c>
      <c r="W237" s="14"/>
      <c r="X237" s="14"/>
      <c r="Y237" s="14"/>
      <c r="Z237" s="15"/>
      <c r="AA237" s="15"/>
      <c r="AB237" s="65">
        <f t="shared" si="155"/>
        <v>0</v>
      </c>
      <c r="AC237" s="14"/>
      <c r="AD237" s="14"/>
      <c r="AE237" s="14"/>
      <c r="AF237" s="15"/>
      <c r="AG237" s="15"/>
      <c r="AH237" s="65">
        <f t="shared" si="156"/>
        <v>0</v>
      </c>
      <c r="AI237" s="68">
        <f t="shared" si="157"/>
        <v>0</v>
      </c>
      <c r="AJ237" s="68">
        <f t="shared" si="158"/>
        <v>0</v>
      </c>
      <c r="AK237" s="68">
        <f t="shared" si="159"/>
        <v>0</v>
      </c>
      <c r="AL237" s="69">
        <f t="shared" si="160"/>
        <v>0</v>
      </c>
      <c r="AM237" s="69">
        <f t="shared" si="161"/>
        <v>0</v>
      </c>
      <c r="AN237" s="68">
        <f t="shared" si="162"/>
        <v>0</v>
      </c>
    </row>
    <row r="238" spans="1:40" ht="46.5" customHeight="1">
      <c r="A238" s="163"/>
      <c r="B238" s="159"/>
      <c r="C238" s="159"/>
      <c r="D238" s="159" t="s">
        <v>415</v>
      </c>
      <c r="E238" s="159" t="s">
        <v>17</v>
      </c>
      <c r="F238" s="23" t="s">
        <v>416</v>
      </c>
      <c r="G238" s="18">
        <f>'[1]на 01.10'!$B$28</f>
        <v>220860</v>
      </c>
      <c r="H238" s="26"/>
      <c r="I238" s="29"/>
      <c r="J238" s="29"/>
      <c r="K238" s="14"/>
      <c r="L238" s="14"/>
      <c r="M238" s="14"/>
      <c r="N238" s="15"/>
      <c r="O238" s="15"/>
      <c r="P238" s="65">
        <f t="shared" si="153"/>
        <v>0</v>
      </c>
      <c r="Q238" s="14"/>
      <c r="R238" s="14"/>
      <c r="S238" s="14"/>
      <c r="T238" s="15"/>
      <c r="U238" s="15"/>
      <c r="V238" s="65">
        <f t="shared" si="154"/>
        <v>0</v>
      </c>
      <c r="W238" s="14"/>
      <c r="X238" s="14"/>
      <c r="Y238" s="14"/>
      <c r="Z238" s="15"/>
      <c r="AA238" s="15"/>
      <c r="AB238" s="65">
        <f t="shared" si="155"/>
        <v>0</v>
      </c>
      <c r="AC238" s="14"/>
      <c r="AD238" s="14"/>
      <c r="AE238" s="14"/>
      <c r="AF238" s="15"/>
      <c r="AG238" s="15"/>
      <c r="AH238" s="65">
        <f t="shared" si="156"/>
        <v>0</v>
      </c>
      <c r="AI238" s="68">
        <f t="shared" si="157"/>
        <v>0</v>
      </c>
      <c r="AJ238" s="68">
        <f t="shared" si="158"/>
        <v>0</v>
      </c>
      <c r="AK238" s="68">
        <f t="shared" si="159"/>
        <v>0</v>
      </c>
      <c r="AL238" s="69">
        <f t="shared" si="160"/>
        <v>0</v>
      </c>
      <c r="AM238" s="69">
        <f t="shared" si="161"/>
        <v>0</v>
      </c>
      <c r="AN238" s="68">
        <f t="shared" si="162"/>
        <v>0</v>
      </c>
    </row>
    <row r="239" spans="1:40" ht="86.25" customHeight="1">
      <c r="A239" s="163"/>
      <c r="B239" s="159"/>
      <c r="C239" s="159"/>
      <c r="D239" s="159"/>
      <c r="E239" s="159"/>
      <c r="F239" s="23" t="s">
        <v>417</v>
      </c>
      <c r="G239" s="18">
        <f>'[1]на 01.10'!$B$28</f>
        <v>220860</v>
      </c>
      <c r="H239" s="26"/>
      <c r="I239" s="29"/>
      <c r="J239" s="29"/>
      <c r="K239" s="14"/>
      <c r="L239" s="14"/>
      <c r="M239" s="14"/>
      <c r="N239" s="15"/>
      <c r="O239" s="15"/>
      <c r="P239" s="65">
        <f t="shared" si="153"/>
        <v>0</v>
      </c>
      <c r="Q239" s="14"/>
      <c r="R239" s="14"/>
      <c r="S239" s="14"/>
      <c r="T239" s="15"/>
      <c r="U239" s="15"/>
      <c r="V239" s="65">
        <f t="shared" si="154"/>
        <v>0</v>
      </c>
      <c r="W239" s="14"/>
      <c r="X239" s="14"/>
      <c r="Y239" s="14"/>
      <c r="Z239" s="15"/>
      <c r="AA239" s="15"/>
      <c r="AB239" s="65">
        <f t="shared" si="155"/>
        <v>0</v>
      </c>
      <c r="AC239" s="14"/>
      <c r="AD239" s="14"/>
      <c r="AE239" s="14"/>
      <c r="AF239" s="15"/>
      <c r="AG239" s="15"/>
      <c r="AH239" s="65">
        <f t="shared" si="156"/>
        <v>0</v>
      </c>
      <c r="AI239" s="68">
        <f t="shared" si="157"/>
        <v>0</v>
      </c>
      <c r="AJ239" s="68">
        <f t="shared" si="158"/>
        <v>0</v>
      </c>
      <c r="AK239" s="68">
        <f t="shared" si="159"/>
        <v>0</v>
      </c>
      <c r="AL239" s="69">
        <f t="shared" si="160"/>
        <v>0</v>
      </c>
      <c r="AM239" s="69">
        <f t="shared" si="161"/>
        <v>0</v>
      </c>
      <c r="AN239" s="68">
        <f t="shared" si="162"/>
        <v>0</v>
      </c>
    </row>
    <row r="240" spans="1:40" ht="62.25" customHeight="1">
      <c r="A240" s="163"/>
      <c r="B240" s="23"/>
      <c r="C240" s="57" t="s">
        <v>295</v>
      </c>
      <c r="D240" s="23" t="s">
        <v>418</v>
      </c>
      <c r="E240" s="23" t="s">
        <v>17</v>
      </c>
      <c r="F240" s="23" t="s">
        <v>419</v>
      </c>
      <c r="G240" s="18">
        <f>'[1]на 01.10'!$B$28</f>
        <v>220860</v>
      </c>
      <c r="H240" s="26"/>
      <c r="I240" s="29"/>
      <c r="J240" s="29"/>
      <c r="K240" s="14"/>
      <c r="L240" s="14"/>
      <c r="M240" s="14"/>
      <c r="N240" s="15"/>
      <c r="O240" s="15"/>
      <c r="P240" s="65">
        <f t="shared" si="153"/>
        <v>0</v>
      </c>
      <c r="Q240" s="14"/>
      <c r="R240" s="14"/>
      <c r="S240" s="14"/>
      <c r="T240" s="15"/>
      <c r="U240" s="15"/>
      <c r="V240" s="65">
        <f t="shared" si="154"/>
        <v>0</v>
      </c>
      <c r="W240" s="14"/>
      <c r="X240" s="14"/>
      <c r="Y240" s="14"/>
      <c r="Z240" s="15"/>
      <c r="AA240" s="15"/>
      <c r="AB240" s="65">
        <f t="shared" si="155"/>
        <v>0</v>
      </c>
      <c r="AC240" s="14"/>
      <c r="AD240" s="14"/>
      <c r="AE240" s="14"/>
      <c r="AF240" s="15"/>
      <c r="AG240" s="15"/>
      <c r="AH240" s="65">
        <f t="shared" si="156"/>
        <v>0</v>
      </c>
      <c r="AI240" s="68">
        <f t="shared" si="157"/>
        <v>0</v>
      </c>
      <c r="AJ240" s="68">
        <f t="shared" si="158"/>
        <v>0</v>
      </c>
      <c r="AK240" s="68">
        <f t="shared" si="159"/>
        <v>0</v>
      </c>
      <c r="AL240" s="69">
        <f t="shared" si="160"/>
        <v>0</v>
      </c>
      <c r="AM240" s="69">
        <f t="shared" si="161"/>
        <v>0</v>
      </c>
      <c r="AN240" s="68">
        <f t="shared" si="162"/>
        <v>0</v>
      </c>
    </row>
    <row r="241" spans="1:40" ht="68.25" customHeight="1">
      <c r="A241" s="163"/>
      <c r="B241" s="23"/>
      <c r="C241" s="57" t="s">
        <v>420</v>
      </c>
      <c r="D241" s="23" t="s">
        <v>968</v>
      </c>
      <c r="E241" s="23" t="s">
        <v>17</v>
      </c>
      <c r="F241" s="23" t="s">
        <v>421</v>
      </c>
      <c r="G241" s="18">
        <f>'[1]на 01.10'!$B$28</f>
        <v>220860</v>
      </c>
      <c r="H241" s="26"/>
      <c r="I241" s="29"/>
      <c r="J241" s="29"/>
      <c r="K241" s="14"/>
      <c r="L241" s="14"/>
      <c r="M241" s="14"/>
      <c r="N241" s="15"/>
      <c r="O241" s="15"/>
      <c r="P241" s="65">
        <f t="shared" si="153"/>
        <v>0</v>
      </c>
      <c r="Q241" s="14"/>
      <c r="R241" s="14"/>
      <c r="S241" s="14"/>
      <c r="T241" s="15"/>
      <c r="U241" s="15"/>
      <c r="V241" s="65">
        <f t="shared" si="154"/>
        <v>0</v>
      </c>
      <c r="W241" s="14"/>
      <c r="X241" s="14"/>
      <c r="Y241" s="14"/>
      <c r="Z241" s="15"/>
      <c r="AA241" s="15"/>
      <c r="AB241" s="65">
        <f t="shared" si="155"/>
        <v>0</v>
      </c>
      <c r="AC241" s="14"/>
      <c r="AD241" s="14"/>
      <c r="AE241" s="14"/>
      <c r="AF241" s="15"/>
      <c r="AG241" s="15"/>
      <c r="AH241" s="65">
        <f t="shared" si="156"/>
        <v>0</v>
      </c>
      <c r="AI241" s="68">
        <f t="shared" si="157"/>
        <v>0</v>
      </c>
      <c r="AJ241" s="68">
        <f t="shared" si="158"/>
        <v>0</v>
      </c>
      <c r="AK241" s="68">
        <f t="shared" si="159"/>
        <v>0</v>
      </c>
      <c r="AL241" s="69">
        <f t="shared" si="160"/>
        <v>0</v>
      </c>
      <c r="AM241" s="69">
        <f t="shared" si="161"/>
        <v>0</v>
      </c>
      <c r="AN241" s="68">
        <f t="shared" si="162"/>
        <v>0</v>
      </c>
    </row>
    <row r="242" spans="1:40" ht="66.75" customHeight="1">
      <c r="A242" s="163"/>
      <c r="B242" s="23"/>
      <c r="C242" s="23"/>
      <c r="D242" s="23" t="s">
        <v>422</v>
      </c>
      <c r="E242" s="23" t="s">
        <v>17</v>
      </c>
      <c r="F242" s="23" t="s">
        <v>423</v>
      </c>
      <c r="G242" s="18">
        <f>'[1]на 01.10'!$B$28</f>
        <v>220860</v>
      </c>
      <c r="H242" s="26"/>
      <c r="I242" s="29"/>
      <c r="J242" s="29"/>
      <c r="K242" s="14"/>
      <c r="L242" s="14"/>
      <c r="M242" s="14"/>
      <c r="N242" s="15"/>
      <c r="O242" s="15"/>
      <c r="P242" s="65">
        <f t="shared" si="153"/>
        <v>0</v>
      </c>
      <c r="Q242" s="14"/>
      <c r="R242" s="14"/>
      <c r="S242" s="14"/>
      <c r="T242" s="15"/>
      <c r="U242" s="15"/>
      <c r="V242" s="65">
        <f t="shared" si="154"/>
        <v>0</v>
      </c>
      <c r="W242" s="14"/>
      <c r="X242" s="14"/>
      <c r="Y242" s="14"/>
      <c r="Z242" s="15"/>
      <c r="AA242" s="15"/>
      <c r="AB242" s="65">
        <f t="shared" si="155"/>
        <v>0</v>
      </c>
      <c r="AC242" s="14"/>
      <c r="AD242" s="14"/>
      <c r="AE242" s="14"/>
      <c r="AF242" s="15"/>
      <c r="AG242" s="15"/>
      <c r="AH242" s="65">
        <f t="shared" si="156"/>
        <v>0</v>
      </c>
      <c r="AI242" s="68">
        <f t="shared" si="157"/>
        <v>0</v>
      </c>
      <c r="AJ242" s="68">
        <f t="shared" si="158"/>
        <v>0</v>
      </c>
      <c r="AK242" s="68">
        <f t="shared" si="159"/>
        <v>0</v>
      </c>
      <c r="AL242" s="69">
        <f t="shared" si="160"/>
        <v>0</v>
      </c>
      <c r="AM242" s="69">
        <f t="shared" si="161"/>
        <v>0</v>
      </c>
      <c r="AN242" s="68">
        <f t="shared" si="162"/>
        <v>0</v>
      </c>
    </row>
    <row r="243" spans="1:40" ht="67.2">
      <c r="A243" s="163"/>
      <c r="B243" s="23"/>
      <c r="C243" s="57" t="s">
        <v>424</v>
      </c>
      <c r="D243" s="23" t="s">
        <v>425</v>
      </c>
      <c r="E243" s="23" t="s">
        <v>17</v>
      </c>
      <c r="F243" s="23" t="s">
        <v>426</v>
      </c>
      <c r="G243" s="18">
        <f>'[1]на 01.10'!$B$28</f>
        <v>220860</v>
      </c>
      <c r="H243" s="26"/>
      <c r="I243" s="29"/>
      <c r="J243" s="29"/>
      <c r="K243" s="14"/>
      <c r="L243" s="14"/>
      <c r="M243" s="14"/>
      <c r="N243" s="15"/>
      <c r="O243" s="15"/>
      <c r="P243" s="65">
        <f t="shared" si="153"/>
        <v>0</v>
      </c>
      <c r="Q243" s="14"/>
      <c r="R243" s="14"/>
      <c r="S243" s="14"/>
      <c r="T243" s="15"/>
      <c r="U243" s="15"/>
      <c r="V243" s="65">
        <f t="shared" si="154"/>
        <v>0</v>
      </c>
      <c r="W243" s="14"/>
      <c r="X243" s="14"/>
      <c r="Y243" s="14"/>
      <c r="Z243" s="15"/>
      <c r="AA243" s="15"/>
      <c r="AB243" s="65">
        <f t="shared" si="155"/>
        <v>0</v>
      </c>
      <c r="AC243" s="14"/>
      <c r="AD243" s="14"/>
      <c r="AE243" s="14"/>
      <c r="AF243" s="15"/>
      <c r="AG243" s="15"/>
      <c r="AH243" s="65">
        <f t="shared" si="156"/>
        <v>0</v>
      </c>
      <c r="AI243" s="68">
        <f t="shared" si="157"/>
        <v>0</v>
      </c>
      <c r="AJ243" s="68">
        <f t="shared" si="158"/>
        <v>0</v>
      </c>
      <c r="AK243" s="68">
        <f t="shared" si="159"/>
        <v>0</v>
      </c>
      <c r="AL243" s="69">
        <f t="shared" si="160"/>
        <v>0</v>
      </c>
      <c r="AM243" s="69">
        <f t="shared" si="161"/>
        <v>0</v>
      </c>
      <c r="AN243" s="68">
        <f t="shared" si="162"/>
        <v>0</v>
      </c>
    </row>
    <row r="244" spans="1:40" ht="50.25" customHeight="1">
      <c r="A244" s="163"/>
      <c r="B244" s="23"/>
      <c r="C244" s="23"/>
      <c r="D244" s="23"/>
      <c r="E244" s="23"/>
      <c r="F244" s="23" t="s">
        <v>427</v>
      </c>
      <c r="G244" s="18">
        <f>'[1]на 01.10'!$B$28</f>
        <v>220860</v>
      </c>
      <c r="H244" s="26"/>
      <c r="I244" s="29"/>
      <c r="J244" s="29"/>
      <c r="K244" s="14"/>
      <c r="L244" s="14"/>
      <c r="M244" s="14"/>
      <c r="N244" s="15"/>
      <c r="O244" s="15"/>
      <c r="P244" s="65">
        <f t="shared" si="153"/>
        <v>0</v>
      </c>
      <c r="Q244" s="14"/>
      <c r="R244" s="14"/>
      <c r="S244" s="14"/>
      <c r="T244" s="15"/>
      <c r="U244" s="15"/>
      <c r="V244" s="65">
        <f t="shared" si="154"/>
        <v>0</v>
      </c>
      <c r="W244" s="14"/>
      <c r="X244" s="14"/>
      <c r="Y244" s="14"/>
      <c r="Z244" s="15"/>
      <c r="AA244" s="15"/>
      <c r="AB244" s="65">
        <f t="shared" si="155"/>
        <v>0</v>
      </c>
      <c r="AC244" s="14"/>
      <c r="AD244" s="14"/>
      <c r="AE244" s="14"/>
      <c r="AF244" s="15"/>
      <c r="AG244" s="15"/>
      <c r="AH244" s="65">
        <f t="shared" si="156"/>
        <v>0</v>
      </c>
      <c r="AI244" s="68">
        <f t="shared" si="157"/>
        <v>0</v>
      </c>
      <c r="AJ244" s="68">
        <f t="shared" si="158"/>
        <v>0</v>
      </c>
      <c r="AK244" s="68">
        <f t="shared" si="159"/>
        <v>0</v>
      </c>
      <c r="AL244" s="69">
        <f t="shared" si="160"/>
        <v>0</v>
      </c>
      <c r="AM244" s="69">
        <f t="shared" si="161"/>
        <v>0</v>
      </c>
      <c r="AN244" s="68">
        <f t="shared" si="162"/>
        <v>0</v>
      </c>
    </row>
    <row r="245" spans="1:40" ht="81" customHeight="1">
      <c r="A245" s="163"/>
      <c r="B245" s="159" t="s">
        <v>428</v>
      </c>
      <c r="C245" s="23" t="s">
        <v>899</v>
      </c>
      <c r="D245" s="23" t="s">
        <v>429</v>
      </c>
      <c r="E245" s="23" t="s">
        <v>52</v>
      </c>
      <c r="F245" s="23" t="s">
        <v>430</v>
      </c>
      <c r="G245" s="18">
        <f>'[1]на 01.10'!$B$28</f>
        <v>220860</v>
      </c>
      <c r="H245" s="26"/>
      <c r="I245" s="29"/>
      <c r="J245" s="29"/>
      <c r="K245" s="14"/>
      <c r="L245" s="14"/>
      <c r="M245" s="14"/>
      <c r="N245" s="15"/>
      <c r="O245" s="15"/>
      <c r="P245" s="65">
        <f t="shared" si="153"/>
        <v>0</v>
      </c>
      <c r="Q245" s="14"/>
      <c r="R245" s="14"/>
      <c r="S245" s="14"/>
      <c r="T245" s="15"/>
      <c r="U245" s="15"/>
      <c r="V245" s="65">
        <f t="shared" si="154"/>
        <v>0</v>
      </c>
      <c r="W245" s="14"/>
      <c r="X245" s="14"/>
      <c r="Y245" s="14"/>
      <c r="Z245" s="15"/>
      <c r="AA245" s="15"/>
      <c r="AB245" s="65">
        <f t="shared" si="155"/>
        <v>0</v>
      </c>
      <c r="AC245" s="14"/>
      <c r="AD245" s="14"/>
      <c r="AE245" s="14"/>
      <c r="AF245" s="15"/>
      <c r="AG245" s="15"/>
      <c r="AH245" s="65">
        <f t="shared" si="156"/>
        <v>0</v>
      </c>
      <c r="AI245" s="68">
        <f t="shared" si="157"/>
        <v>0</v>
      </c>
      <c r="AJ245" s="68">
        <f t="shared" si="158"/>
        <v>0</v>
      </c>
      <c r="AK245" s="68">
        <f t="shared" si="159"/>
        <v>0</v>
      </c>
      <c r="AL245" s="69">
        <f t="shared" si="160"/>
        <v>0</v>
      </c>
      <c r="AM245" s="69">
        <f t="shared" si="161"/>
        <v>0</v>
      </c>
      <c r="AN245" s="68">
        <f t="shared" si="162"/>
        <v>0</v>
      </c>
    </row>
    <row r="246" spans="1:40" ht="85.5" customHeight="1">
      <c r="A246" s="163"/>
      <c r="B246" s="159"/>
      <c r="C246" s="57" t="s">
        <v>388</v>
      </c>
      <c r="D246" s="23" t="s">
        <v>431</v>
      </c>
      <c r="E246" s="23" t="s">
        <v>52</v>
      </c>
      <c r="F246" s="23" t="s">
        <v>432</v>
      </c>
      <c r="G246" s="18">
        <f>'[1]на 01.10'!$B$28</f>
        <v>220860</v>
      </c>
      <c r="H246" s="26"/>
      <c r="I246" s="29"/>
      <c r="J246" s="29"/>
      <c r="K246" s="14"/>
      <c r="L246" s="14"/>
      <c r="M246" s="14"/>
      <c r="N246" s="15"/>
      <c r="O246" s="15"/>
      <c r="P246" s="65">
        <f t="shared" si="153"/>
        <v>0</v>
      </c>
      <c r="Q246" s="14"/>
      <c r="R246" s="14"/>
      <c r="S246" s="14"/>
      <c r="T246" s="15"/>
      <c r="U246" s="15"/>
      <c r="V246" s="65">
        <f t="shared" si="154"/>
        <v>0</v>
      </c>
      <c r="W246" s="14"/>
      <c r="X246" s="14"/>
      <c r="Y246" s="14"/>
      <c r="Z246" s="15"/>
      <c r="AA246" s="15"/>
      <c r="AB246" s="65">
        <f t="shared" si="155"/>
        <v>0</v>
      </c>
      <c r="AC246" s="14"/>
      <c r="AD246" s="14"/>
      <c r="AE246" s="14"/>
      <c r="AF246" s="15"/>
      <c r="AG246" s="15"/>
      <c r="AH246" s="65">
        <f t="shared" si="156"/>
        <v>0</v>
      </c>
      <c r="AI246" s="68">
        <f t="shared" si="157"/>
        <v>0</v>
      </c>
      <c r="AJ246" s="68">
        <f t="shared" si="158"/>
        <v>0</v>
      </c>
      <c r="AK246" s="68">
        <f t="shared" si="159"/>
        <v>0</v>
      </c>
      <c r="AL246" s="69">
        <f t="shared" si="160"/>
        <v>0</v>
      </c>
      <c r="AM246" s="69">
        <f t="shared" si="161"/>
        <v>0</v>
      </c>
      <c r="AN246" s="68">
        <f t="shared" si="162"/>
        <v>0</v>
      </c>
    </row>
    <row r="247" spans="1:40" ht="84">
      <c r="A247" s="158"/>
      <c r="B247" s="159"/>
      <c r="C247" s="23"/>
      <c r="D247" s="23"/>
      <c r="E247" s="23"/>
      <c r="F247" s="23" t="s">
        <v>430</v>
      </c>
      <c r="G247" s="18">
        <f>'[1]на 01.10'!$B$28</f>
        <v>220860</v>
      </c>
      <c r="H247" s="26"/>
      <c r="I247" s="29"/>
      <c r="J247" s="29"/>
      <c r="K247" s="14"/>
      <c r="L247" s="14"/>
      <c r="M247" s="14"/>
      <c r="N247" s="15"/>
      <c r="O247" s="15"/>
      <c r="P247" s="65">
        <f t="shared" si="153"/>
        <v>0</v>
      </c>
      <c r="Q247" s="14"/>
      <c r="R247" s="14"/>
      <c r="S247" s="14"/>
      <c r="T247" s="15"/>
      <c r="U247" s="15"/>
      <c r="V247" s="65">
        <f t="shared" si="154"/>
        <v>0</v>
      </c>
      <c r="W247" s="14"/>
      <c r="X247" s="14"/>
      <c r="Y247" s="14"/>
      <c r="Z247" s="15"/>
      <c r="AA247" s="15"/>
      <c r="AB247" s="65">
        <f t="shared" si="155"/>
        <v>0</v>
      </c>
      <c r="AC247" s="14"/>
      <c r="AD247" s="14"/>
      <c r="AE247" s="14"/>
      <c r="AF247" s="15"/>
      <c r="AG247" s="15"/>
      <c r="AH247" s="65">
        <f t="shared" si="156"/>
        <v>0</v>
      </c>
      <c r="AI247" s="68">
        <f t="shared" si="157"/>
        <v>0</v>
      </c>
      <c r="AJ247" s="68">
        <f t="shared" si="158"/>
        <v>0</v>
      </c>
      <c r="AK247" s="68">
        <f t="shared" si="159"/>
        <v>0</v>
      </c>
      <c r="AL247" s="69">
        <f t="shared" si="160"/>
        <v>0</v>
      </c>
      <c r="AM247" s="69">
        <f t="shared" si="161"/>
        <v>0</v>
      </c>
      <c r="AN247" s="68">
        <f t="shared" si="162"/>
        <v>0</v>
      </c>
    </row>
    <row r="248" spans="1:40" ht="185.25" customHeight="1">
      <c r="A248" s="157" t="s">
        <v>433</v>
      </c>
      <c r="B248" s="23" t="s">
        <v>434</v>
      </c>
      <c r="C248" s="57" t="s">
        <v>435</v>
      </c>
      <c r="D248" s="23" t="s">
        <v>436</v>
      </c>
      <c r="E248" s="23" t="s">
        <v>10</v>
      </c>
      <c r="F248" s="23" t="s">
        <v>437</v>
      </c>
      <c r="G248" s="17">
        <f>'[1]на 01.10'!$B$29</f>
        <v>116510</v>
      </c>
      <c r="H248" s="26"/>
      <c r="I248" s="29"/>
      <c r="J248" s="29"/>
      <c r="K248" s="14"/>
      <c r="L248" s="14"/>
      <c r="M248" s="14"/>
      <c r="N248" s="15"/>
      <c r="O248" s="15"/>
      <c r="P248" s="65">
        <f t="shared" si="153"/>
        <v>0</v>
      </c>
      <c r="Q248" s="14"/>
      <c r="R248" s="14"/>
      <c r="S248" s="14"/>
      <c r="T248" s="15"/>
      <c r="U248" s="15"/>
      <c r="V248" s="65">
        <f t="shared" si="154"/>
        <v>0</v>
      </c>
      <c r="W248" s="14"/>
      <c r="X248" s="14"/>
      <c r="Y248" s="14"/>
      <c r="Z248" s="15"/>
      <c r="AA248" s="15"/>
      <c r="AB248" s="65">
        <f t="shared" si="155"/>
        <v>0</v>
      </c>
      <c r="AC248" s="14"/>
      <c r="AD248" s="14"/>
      <c r="AE248" s="14"/>
      <c r="AF248" s="15"/>
      <c r="AG248" s="15"/>
      <c r="AH248" s="65">
        <f t="shared" si="156"/>
        <v>0</v>
      </c>
      <c r="AI248" s="68">
        <f t="shared" si="157"/>
        <v>0</v>
      </c>
      <c r="AJ248" s="68">
        <f t="shared" si="158"/>
        <v>0</v>
      </c>
      <c r="AK248" s="68">
        <f t="shared" si="159"/>
        <v>0</v>
      </c>
      <c r="AL248" s="69">
        <f t="shared" si="160"/>
        <v>0</v>
      </c>
      <c r="AM248" s="69">
        <f t="shared" si="161"/>
        <v>0</v>
      </c>
      <c r="AN248" s="68">
        <f t="shared" si="162"/>
        <v>0</v>
      </c>
    </row>
    <row r="249" spans="1:40" ht="66.75" customHeight="1">
      <c r="A249" s="163"/>
      <c r="B249" s="159"/>
      <c r="C249" s="167" t="s">
        <v>252</v>
      </c>
      <c r="D249" s="23" t="s">
        <v>438</v>
      </c>
      <c r="E249" s="159" t="s">
        <v>10</v>
      </c>
      <c r="F249" s="159" t="s">
        <v>441</v>
      </c>
      <c r="G249" s="17">
        <f>'[1]на 01.10'!$B$29</f>
        <v>116510</v>
      </c>
      <c r="H249" s="26"/>
      <c r="I249" s="29"/>
      <c r="J249" s="29"/>
      <c r="K249" s="14"/>
      <c r="L249" s="14"/>
      <c r="M249" s="14"/>
      <c r="N249" s="15"/>
      <c r="O249" s="15"/>
      <c r="P249" s="65">
        <f t="shared" si="153"/>
        <v>0</v>
      </c>
      <c r="Q249" s="14"/>
      <c r="R249" s="14"/>
      <c r="S249" s="14"/>
      <c r="T249" s="15"/>
      <c r="U249" s="15"/>
      <c r="V249" s="65">
        <f t="shared" si="154"/>
        <v>0</v>
      </c>
      <c r="W249" s="14"/>
      <c r="X249" s="14"/>
      <c r="Y249" s="14"/>
      <c r="Z249" s="15"/>
      <c r="AA249" s="15"/>
      <c r="AB249" s="65">
        <f t="shared" si="155"/>
        <v>0</v>
      </c>
      <c r="AC249" s="14"/>
      <c r="AD249" s="14"/>
      <c r="AE249" s="14"/>
      <c r="AF249" s="15"/>
      <c r="AG249" s="15"/>
      <c r="AH249" s="65">
        <f t="shared" si="156"/>
        <v>0</v>
      </c>
      <c r="AI249" s="68">
        <f t="shared" si="157"/>
        <v>0</v>
      </c>
      <c r="AJ249" s="68">
        <f t="shared" si="158"/>
        <v>0</v>
      </c>
      <c r="AK249" s="68">
        <f t="shared" si="159"/>
        <v>0</v>
      </c>
      <c r="AL249" s="69">
        <f t="shared" si="160"/>
        <v>0</v>
      </c>
      <c r="AM249" s="69">
        <f t="shared" si="161"/>
        <v>0</v>
      </c>
      <c r="AN249" s="68">
        <f t="shared" si="162"/>
        <v>0</v>
      </c>
    </row>
    <row r="250" spans="1:40" ht="117.6">
      <c r="A250" s="163"/>
      <c r="B250" s="159"/>
      <c r="C250" s="167"/>
      <c r="D250" s="23" t="s">
        <v>439</v>
      </c>
      <c r="E250" s="159"/>
      <c r="F250" s="159"/>
      <c r="G250" s="17">
        <f>'[1]на 01.10'!$B$29</f>
        <v>116510</v>
      </c>
      <c r="H250" s="26"/>
      <c r="I250" s="29"/>
      <c r="J250" s="29"/>
      <c r="K250" s="14"/>
      <c r="L250" s="14"/>
      <c r="M250" s="14"/>
      <c r="N250" s="15"/>
      <c r="O250" s="15"/>
      <c r="P250" s="65">
        <f t="shared" si="153"/>
        <v>0</v>
      </c>
      <c r="Q250" s="14"/>
      <c r="R250" s="14"/>
      <c r="S250" s="14"/>
      <c r="T250" s="15"/>
      <c r="U250" s="15"/>
      <c r="V250" s="65">
        <f t="shared" si="154"/>
        <v>0</v>
      </c>
      <c r="W250" s="14"/>
      <c r="X250" s="14"/>
      <c r="Y250" s="14"/>
      <c r="Z250" s="15"/>
      <c r="AA250" s="15"/>
      <c r="AB250" s="65">
        <f t="shared" si="155"/>
        <v>0</v>
      </c>
      <c r="AC250" s="14"/>
      <c r="AD250" s="14"/>
      <c r="AE250" s="14"/>
      <c r="AF250" s="15"/>
      <c r="AG250" s="15"/>
      <c r="AH250" s="65">
        <f t="shared" si="156"/>
        <v>0</v>
      </c>
      <c r="AI250" s="68">
        <f t="shared" si="157"/>
        <v>0</v>
      </c>
      <c r="AJ250" s="68">
        <f t="shared" si="158"/>
        <v>0</v>
      </c>
      <c r="AK250" s="68">
        <f t="shared" si="159"/>
        <v>0</v>
      </c>
      <c r="AL250" s="69">
        <f t="shared" si="160"/>
        <v>0</v>
      </c>
      <c r="AM250" s="69">
        <f t="shared" si="161"/>
        <v>0</v>
      </c>
      <c r="AN250" s="68">
        <f t="shared" si="162"/>
        <v>0</v>
      </c>
    </row>
    <row r="251" spans="1:40" ht="62.25" customHeight="1">
      <c r="A251" s="163"/>
      <c r="B251" s="159"/>
      <c r="C251" s="167"/>
      <c r="D251" s="23" t="s">
        <v>440</v>
      </c>
      <c r="E251" s="159"/>
      <c r="F251" s="159"/>
      <c r="G251" s="17">
        <f>'[1]на 01.10'!$B$29</f>
        <v>116510</v>
      </c>
      <c r="H251" s="26"/>
      <c r="I251" s="29"/>
      <c r="J251" s="29"/>
      <c r="K251" s="14"/>
      <c r="L251" s="14"/>
      <c r="M251" s="14"/>
      <c r="N251" s="15"/>
      <c r="O251" s="15"/>
      <c r="P251" s="65">
        <f t="shared" si="153"/>
        <v>0</v>
      </c>
      <c r="Q251" s="14"/>
      <c r="R251" s="14"/>
      <c r="S251" s="14"/>
      <c r="T251" s="15"/>
      <c r="U251" s="15"/>
      <c r="V251" s="65">
        <f t="shared" si="154"/>
        <v>0</v>
      </c>
      <c r="W251" s="14"/>
      <c r="X251" s="14"/>
      <c r="Y251" s="14"/>
      <c r="Z251" s="15"/>
      <c r="AA251" s="15"/>
      <c r="AB251" s="65">
        <f t="shared" si="155"/>
        <v>0</v>
      </c>
      <c r="AC251" s="14"/>
      <c r="AD251" s="14"/>
      <c r="AE251" s="14"/>
      <c r="AF251" s="15"/>
      <c r="AG251" s="15"/>
      <c r="AH251" s="65">
        <f t="shared" si="156"/>
        <v>0</v>
      </c>
      <c r="AI251" s="68">
        <f t="shared" si="157"/>
        <v>0</v>
      </c>
      <c r="AJ251" s="68">
        <f t="shared" si="158"/>
        <v>0</v>
      </c>
      <c r="AK251" s="68">
        <f t="shared" si="159"/>
        <v>0</v>
      </c>
      <c r="AL251" s="69">
        <f t="shared" si="160"/>
        <v>0</v>
      </c>
      <c r="AM251" s="69">
        <f t="shared" si="161"/>
        <v>0</v>
      </c>
      <c r="AN251" s="68">
        <f t="shared" si="162"/>
        <v>0</v>
      </c>
    </row>
    <row r="252" spans="1:40" ht="74.25" customHeight="1">
      <c r="A252" s="163"/>
      <c r="B252" s="23"/>
      <c r="C252" s="23" t="s">
        <v>900</v>
      </c>
      <c r="D252" s="23" t="s">
        <v>442</v>
      </c>
      <c r="E252" s="23" t="s">
        <v>10</v>
      </c>
      <c r="F252" s="23" t="s">
        <v>443</v>
      </c>
      <c r="G252" s="17">
        <f>'[1]на 01.10'!$B$29</f>
        <v>116510</v>
      </c>
      <c r="H252" s="26"/>
      <c r="I252" s="29"/>
      <c r="J252" s="29"/>
      <c r="K252" s="14"/>
      <c r="L252" s="14"/>
      <c r="M252" s="14"/>
      <c r="N252" s="15"/>
      <c r="O252" s="15"/>
      <c r="P252" s="65">
        <f t="shared" si="153"/>
        <v>0</v>
      </c>
      <c r="Q252" s="14"/>
      <c r="R252" s="14"/>
      <c r="S252" s="14"/>
      <c r="T252" s="15"/>
      <c r="U252" s="15"/>
      <c r="V252" s="65">
        <f t="shared" si="154"/>
        <v>0</v>
      </c>
      <c r="W252" s="14"/>
      <c r="X252" s="14"/>
      <c r="Y252" s="14"/>
      <c r="Z252" s="15"/>
      <c r="AA252" s="15"/>
      <c r="AB252" s="65">
        <f t="shared" si="155"/>
        <v>0</v>
      </c>
      <c r="AC252" s="14"/>
      <c r="AD252" s="14"/>
      <c r="AE252" s="14"/>
      <c r="AF252" s="15"/>
      <c r="AG252" s="15"/>
      <c r="AH252" s="65">
        <f t="shared" si="156"/>
        <v>0</v>
      </c>
      <c r="AI252" s="68">
        <f t="shared" si="157"/>
        <v>0</v>
      </c>
      <c r="AJ252" s="68">
        <f t="shared" si="158"/>
        <v>0</v>
      </c>
      <c r="AK252" s="68">
        <f t="shared" si="159"/>
        <v>0</v>
      </c>
      <c r="AL252" s="69">
        <f t="shared" si="160"/>
        <v>0</v>
      </c>
      <c r="AM252" s="69">
        <f t="shared" si="161"/>
        <v>0</v>
      </c>
      <c r="AN252" s="68">
        <f t="shared" si="162"/>
        <v>0</v>
      </c>
    </row>
    <row r="253" spans="1:40" ht="66.75" customHeight="1">
      <c r="A253" s="163"/>
      <c r="B253" s="159"/>
      <c r="C253" s="159" t="s">
        <v>901</v>
      </c>
      <c r="D253" s="23" t="s">
        <v>444</v>
      </c>
      <c r="E253" s="159" t="s">
        <v>10</v>
      </c>
      <c r="F253" s="159" t="s">
        <v>446</v>
      </c>
      <c r="G253" s="17">
        <f>'[1]на 01.10'!$B$29</f>
        <v>116510</v>
      </c>
      <c r="H253" s="26"/>
      <c r="I253" s="29"/>
      <c r="J253" s="29"/>
      <c r="K253" s="14"/>
      <c r="L253" s="14"/>
      <c r="M253" s="14"/>
      <c r="N253" s="15"/>
      <c r="O253" s="15"/>
      <c r="P253" s="65">
        <f t="shared" si="153"/>
        <v>0</v>
      </c>
      <c r="Q253" s="14"/>
      <c r="R253" s="14"/>
      <c r="S253" s="14"/>
      <c r="T253" s="15"/>
      <c r="U253" s="15"/>
      <c r="V253" s="65">
        <f t="shared" si="154"/>
        <v>0</v>
      </c>
      <c r="W253" s="14"/>
      <c r="X253" s="14"/>
      <c r="Y253" s="14"/>
      <c r="Z253" s="15"/>
      <c r="AA253" s="15"/>
      <c r="AB253" s="65">
        <f t="shared" si="155"/>
        <v>0</v>
      </c>
      <c r="AC253" s="14"/>
      <c r="AD253" s="14"/>
      <c r="AE253" s="14"/>
      <c r="AF253" s="15"/>
      <c r="AG253" s="15"/>
      <c r="AH253" s="65">
        <f t="shared" si="156"/>
        <v>0</v>
      </c>
      <c r="AI253" s="68">
        <f t="shared" si="157"/>
        <v>0</v>
      </c>
      <c r="AJ253" s="68">
        <f t="shared" si="158"/>
        <v>0</v>
      </c>
      <c r="AK253" s="68">
        <f t="shared" si="159"/>
        <v>0</v>
      </c>
      <c r="AL253" s="69">
        <f t="shared" si="160"/>
        <v>0</v>
      </c>
      <c r="AM253" s="69">
        <f t="shared" si="161"/>
        <v>0</v>
      </c>
      <c r="AN253" s="68">
        <f t="shared" si="162"/>
        <v>0</v>
      </c>
    </row>
    <row r="254" spans="1:40" ht="84">
      <c r="A254" s="163"/>
      <c r="B254" s="159"/>
      <c r="C254" s="159"/>
      <c r="D254" s="23" t="s">
        <v>445</v>
      </c>
      <c r="E254" s="159"/>
      <c r="F254" s="159"/>
      <c r="G254" s="17">
        <f>'[1]на 01.10'!$B$29</f>
        <v>116510</v>
      </c>
      <c r="H254" s="26"/>
      <c r="I254" s="29"/>
      <c r="J254" s="29"/>
      <c r="K254" s="14"/>
      <c r="L254" s="14"/>
      <c r="M254" s="14"/>
      <c r="N254" s="15"/>
      <c r="O254" s="15"/>
      <c r="P254" s="65">
        <f t="shared" si="153"/>
        <v>0</v>
      </c>
      <c r="Q254" s="14"/>
      <c r="R254" s="14"/>
      <c r="S254" s="14"/>
      <c r="T254" s="15"/>
      <c r="U254" s="15"/>
      <c r="V254" s="65">
        <f t="shared" si="154"/>
        <v>0</v>
      </c>
      <c r="W254" s="14"/>
      <c r="X254" s="14"/>
      <c r="Y254" s="14"/>
      <c r="Z254" s="15"/>
      <c r="AA254" s="15"/>
      <c r="AB254" s="65">
        <f t="shared" si="155"/>
        <v>0</v>
      </c>
      <c r="AC254" s="14"/>
      <c r="AD254" s="14"/>
      <c r="AE254" s="14"/>
      <c r="AF254" s="15"/>
      <c r="AG254" s="15"/>
      <c r="AH254" s="65">
        <f t="shared" si="156"/>
        <v>0</v>
      </c>
      <c r="AI254" s="68">
        <f t="shared" si="157"/>
        <v>0</v>
      </c>
      <c r="AJ254" s="68">
        <f t="shared" si="158"/>
        <v>0</v>
      </c>
      <c r="AK254" s="68">
        <f t="shared" si="159"/>
        <v>0</v>
      </c>
      <c r="AL254" s="69">
        <f t="shared" si="160"/>
        <v>0</v>
      </c>
      <c r="AM254" s="69">
        <f t="shared" si="161"/>
        <v>0</v>
      </c>
      <c r="AN254" s="68">
        <f t="shared" si="162"/>
        <v>0</v>
      </c>
    </row>
    <row r="255" spans="1:40" ht="192.75" customHeight="1">
      <c r="A255" s="163"/>
      <c r="B255" s="23"/>
      <c r="C255" s="23" t="s">
        <v>902</v>
      </c>
      <c r="D255" s="23" t="s">
        <v>447</v>
      </c>
      <c r="E255" s="23" t="s">
        <v>10</v>
      </c>
      <c r="F255" s="23" t="s">
        <v>448</v>
      </c>
      <c r="G255" s="17">
        <f>'[1]на 01.10'!$B$29</f>
        <v>116510</v>
      </c>
      <c r="H255" s="26"/>
      <c r="I255" s="29"/>
      <c r="J255" s="29"/>
      <c r="K255" s="14"/>
      <c r="L255" s="14"/>
      <c r="M255" s="14"/>
      <c r="N255" s="15"/>
      <c r="O255" s="15"/>
      <c r="P255" s="65">
        <f t="shared" si="153"/>
        <v>0</v>
      </c>
      <c r="Q255" s="14"/>
      <c r="R255" s="14"/>
      <c r="S255" s="14"/>
      <c r="T255" s="15"/>
      <c r="U255" s="15"/>
      <c r="V255" s="65">
        <f t="shared" si="154"/>
        <v>0</v>
      </c>
      <c r="W255" s="14"/>
      <c r="X255" s="14"/>
      <c r="Y255" s="14"/>
      <c r="Z255" s="15"/>
      <c r="AA255" s="15"/>
      <c r="AB255" s="65">
        <f t="shared" si="155"/>
        <v>0</v>
      </c>
      <c r="AC255" s="14"/>
      <c r="AD255" s="14"/>
      <c r="AE255" s="14"/>
      <c r="AF255" s="15"/>
      <c r="AG255" s="15"/>
      <c r="AH255" s="65">
        <f t="shared" si="156"/>
        <v>0</v>
      </c>
      <c r="AI255" s="68">
        <f t="shared" si="157"/>
        <v>0</v>
      </c>
      <c r="AJ255" s="68">
        <f t="shared" si="158"/>
        <v>0</v>
      </c>
      <c r="AK255" s="68">
        <f t="shared" si="159"/>
        <v>0</v>
      </c>
      <c r="AL255" s="69">
        <f t="shared" si="160"/>
        <v>0</v>
      </c>
      <c r="AM255" s="69">
        <f t="shared" si="161"/>
        <v>0</v>
      </c>
      <c r="AN255" s="68">
        <f t="shared" si="162"/>
        <v>0</v>
      </c>
    </row>
    <row r="256" spans="1:40" ht="81.75" customHeight="1">
      <c r="A256" s="158"/>
      <c r="B256" s="23"/>
      <c r="C256" s="57" t="s">
        <v>284</v>
      </c>
      <c r="D256" s="23" t="s">
        <v>449</v>
      </c>
      <c r="E256" s="23" t="s">
        <v>10</v>
      </c>
      <c r="F256" s="23" t="s">
        <v>450</v>
      </c>
      <c r="G256" s="17">
        <f>'[1]на 01.10'!$B$29</f>
        <v>116510</v>
      </c>
      <c r="H256" s="26"/>
      <c r="I256" s="29"/>
      <c r="J256" s="29"/>
      <c r="K256" s="14"/>
      <c r="L256" s="14"/>
      <c r="M256" s="14"/>
      <c r="N256" s="15"/>
      <c r="O256" s="15"/>
      <c r="P256" s="65">
        <f t="shared" si="153"/>
        <v>0</v>
      </c>
      <c r="Q256" s="14"/>
      <c r="R256" s="14"/>
      <c r="S256" s="14"/>
      <c r="T256" s="15"/>
      <c r="U256" s="15"/>
      <c r="V256" s="65">
        <f t="shared" si="154"/>
        <v>0</v>
      </c>
      <c r="W256" s="14"/>
      <c r="X256" s="14"/>
      <c r="Y256" s="14"/>
      <c r="Z256" s="15"/>
      <c r="AA256" s="15"/>
      <c r="AB256" s="65">
        <f t="shared" si="155"/>
        <v>0</v>
      </c>
      <c r="AC256" s="14"/>
      <c r="AD256" s="14"/>
      <c r="AE256" s="14"/>
      <c r="AF256" s="15"/>
      <c r="AG256" s="15"/>
      <c r="AH256" s="65">
        <f t="shared" si="156"/>
        <v>0</v>
      </c>
      <c r="AI256" s="68">
        <f t="shared" si="157"/>
        <v>0</v>
      </c>
      <c r="AJ256" s="68">
        <f t="shared" si="158"/>
        <v>0</v>
      </c>
      <c r="AK256" s="68">
        <f t="shared" si="159"/>
        <v>0</v>
      </c>
      <c r="AL256" s="69">
        <f t="shared" si="160"/>
        <v>0</v>
      </c>
      <c r="AM256" s="69">
        <f t="shared" si="161"/>
        <v>0</v>
      </c>
      <c r="AN256" s="68">
        <f t="shared" si="162"/>
        <v>0</v>
      </c>
    </row>
    <row r="257" spans="1:40" ht="409.5" customHeight="1">
      <c r="A257" s="7" t="s">
        <v>451</v>
      </c>
      <c r="B257" s="23" t="s">
        <v>452</v>
      </c>
      <c r="C257" s="23" t="s">
        <v>903</v>
      </c>
      <c r="D257" s="23" t="s">
        <v>453</v>
      </c>
      <c r="E257" s="23" t="s">
        <v>10</v>
      </c>
      <c r="F257" s="23" t="s">
        <v>454</v>
      </c>
      <c r="G257" s="17">
        <f>'[1]на 01.10'!$B$30</f>
        <v>157802</v>
      </c>
      <c r="H257" s="26"/>
      <c r="I257" s="29"/>
      <c r="J257" s="29"/>
      <c r="K257" s="14"/>
      <c r="L257" s="14"/>
      <c r="M257" s="14"/>
      <c r="N257" s="15"/>
      <c r="O257" s="15"/>
      <c r="P257" s="65">
        <f t="shared" si="153"/>
        <v>0</v>
      </c>
      <c r="Q257" s="14"/>
      <c r="R257" s="14"/>
      <c r="S257" s="14">
        <v>1</v>
      </c>
      <c r="T257" s="15">
        <v>1</v>
      </c>
      <c r="U257" s="15">
        <f>T257*G257</f>
        <v>157802</v>
      </c>
      <c r="V257" s="65">
        <f t="shared" si="154"/>
        <v>157802</v>
      </c>
      <c r="W257" s="14"/>
      <c r="X257" s="14"/>
      <c r="Y257" s="14"/>
      <c r="Z257" s="15"/>
      <c r="AA257" s="15"/>
      <c r="AB257" s="65">
        <f t="shared" si="155"/>
        <v>0</v>
      </c>
      <c r="AC257" s="14"/>
      <c r="AD257" s="14"/>
      <c r="AE257" s="14"/>
      <c r="AF257" s="15"/>
      <c r="AG257" s="15"/>
      <c r="AH257" s="65">
        <f t="shared" si="156"/>
        <v>0</v>
      </c>
      <c r="AI257" s="68">
        <f t="shared" si="157"/>
        <v>0</v>
      </c>
      <c r="AJ257" s="68">
        <f t="shared" si="158"/>
        <v>0</v>
      </c>
      <c r="AK257" s="68">
        <f t="shared" si="159"/>
        <v>1</v>
      </c>
      <c r="AL257" s="69">
        <f t="shared" si="160"/>
        <v>1</v>
      </c>
      <c r="AM257" s="69">
        <f t="shared" si="161"/>
        <v>157802</v>
      </c>
      <c r="AN257" s="68">
        <f t="shared" si="162"/>
        <v>157802</v>
      </c>
    </row>
    <row r="258" spans="1:40" ht="150" customHeight="1">
      <c r="A258" s="168" t="s">
        <v>455</v>
      </c>
      <c r="B258" s="169" t="s">
        <v>456</v>
      </c>
      <c r="C258" s="170" t="s">
        <v>457</v>
      </c>
      <c r="D258" s="169" t="s">
        <v>458</v>
      </c>
      <c r="E258" s="169" t="s">
        <v>10</v>
      </c>
      <c r="F258" s="33" t="s">
        <v>459</v>
      </c>
      <c r="G258" s="61">
        <f>'[1]на 01.10'!$B$31</f>
        <v>449414</v>
      </c>
      <c r="H258" s="35"/>
      <c r="I258" s="36"/>
      <c r="J258" s="36"/>
      <c r="K258" s="37"/>
      <c r="L258" s="37"/>
      <c r="M258" s="37"/>
      <c r="N258" s="37"/>
      <c r="O258" s="37"/>
      <c r="P258" s="65">
        <f t="shared" si="153"/>
        <v>0</v>
      </c>
      <c r="Q258" s="37"/>
      <c r="R258" s="37"/>
      <c r="S258" s="37"/>
      <c r="T258" s="37"/>
      <c r="U258" s="37"/>
      <c r="V258" s="65">
        <f t="shared" si="154"/>
        <v>0</v>
      </c>
      <c r="W258" s="37"/>
      <c r="X258" s="37"/>
      <c r="Y258" s="37"/>
      <c r="Z258" s="37"/>
      <c r="AA258" s="37"/>
      <c r="AB258" s="65">
        <f t="shared" si="155"/>
        <v>0</v>
      </c>
      <c r="AC258" s="37"/>
      <c r="AD258" s="37"/>
      <c r="AE258" s="37"/>
      <c r="AF258" s="37"/>
      <c r="AG258" s="37"/>
      <c r="AH258" s="65">
        <f t="shared" si="156"/>
        <v>0</v>
      </c>
      <c r="AI258" s="68">
        <f t="shared" si="157"/>
        <v>0</v>
      </c>
      <c r="AJ258" s="68">
        <f t="shared" si="158"/>
        <v>0</v>
      </c>
      <c r="AK258" s="68">
        <f t="shared" si="159"/>
        <v>0</v>
      </c>
      <c r="AL258" s="69">
        <f t="shared" si="160"/>
        <v>0</v>
      </c>
      <c r="AM258" s="69">
        <f t="shared" si="161"/>
        <v>0</v>
      </c>
      <c r="AN258" s="68">
        <f t="shared" si="162"/>
        <v>0</v>
      </c>
    </row>
    <row r="259" spans="1:40" ht="121.5" customHeight="1">
      <c r="A259" s="168"/>
      <c r="B259" s="169"/>
      <c r="C259" s="170"/>
      <c r="D259" s="169"/>
      <c r="E259" s="169"/>
      <c r="F259" s="33" t="s">
        <v>460</v>
      </c>
      <c r="G259" s="61">
        <f>'[1]на 01.10'!$B$31</f>
        <v>449414</v>
      </c>
      <c r="H259" s="35"/>
      <c r="I259" s="36"/>
      <c r="J259" s="36"/>
      <c r="K259" s="37"/>
      <c r="L259" s="37"/>
      <c r="M259" s="37"/>
      <c r="N259" s="37"/>
      <c r="O259" s="37"/>
      <c r="P259" s="65">
        <f t="shared" si="153"/>
        <v>0</v>
      </c>
      <c r="Q259" s="37"/>
      <c r="R259" s="37"/>
      <c r="S259" s="37"/>
      <c r="T259" s="37"/>
      <c r="U259" s="37"/>
      <c r="V259" s="65">
        <f t="shared" si="154"/>
        <v>0</v>
      </c>
      <c r="W259" s="37"/>
      <c r="X259" s="37"/>
      <c r="Y259" s="37"/>
      <c r="Z259" s="37"/>
      <c r="AA259" s="37"/>
      <c r="AB259" s="65">
        <f t="shared" si="155"/>
        <v>0</v>
      </c>
      <c r="AC259" s="37"/>
      <c r="AD259" s="37"/>
      <c r="AE259" s="37"/>
      <c r="AF259" s="37"/>
      <c r="AG259" s="37"/>
      <c r="AH259" s="65">
        <f t="shared" si="156"/>
        <v>0</v>
      </c>
      <c r="AI259" s="68">
        <f t="shared" si="157"/>
        <v>0</v>
      </c>
      <c r="AJ259" s="68">
        <f t="shared" si="158"/>
        <v>0</v>
      </c>
      <c r="AK259" s="68">
        <f t="shared" si="159"/>
        <v>0</v>
      </c>
      <c r="AL259" s="69">
        <f t="shared" si="160"/>
        <v>0</v>
      </c>
      <c r="AM259" s="69">
        <f t="shared" si="161"/>
        <v>0</v>
      </c>
      <c r="AN259" s="68">
        <f t="shared" si="162"/>
        <v>0</v>
      </c>
    </row>
    <row r="260" spans="1:40" ht="309" customHeight="1">
      <c r="A260" s="157" t="s">
        <v>461</v>
      </c>
      <c r="B260" s="23" t="s">
        <v>462</v>
      </c>
      <c r="C260" s="23" t="s">
        <v>904</v>
      </c>
      <c r="D260" s="23" t="s">
        <v>463</v>
      </c>
      <c r="E260" s="23" t="s">
        <v>10</v>
      </c>
      <c r="F260" s="23" t="s">
        <v>464</v>
      </c>
      <c r="G260" s="3">
        <f>'[1]на 01.10'!$B$32</f>
        <v>83834</v>
      </c>
      <c r="H260" s="26"/>
      <c r="I260" s="29"/>
      <c r="J260" s="29"/>
      <c r="K260" s="14"/>
      <c r="L260" s="14"/>
      <c r="M260" s="14"/>
      <c r="N260" s="15"/>
      <c r="O260" s="15"/>
      <c r="P260" s="65">
        <f t="shared" si="153"/>
        <v>0</v>
      </c>
      <c r="Q260" s="14"/>
      <c r="R260" s="14"/>
      <c r="S260" s="14"/>
      <c r="T260" s="15"/>
      <c r="U260" s="15"/>
      <c r="V260" s="65">
        <f t="shared" si="154"/>
        <v>0</v>
      </c>
      <c r="W260" s="14"/>
      <c r="X260" s="14"/>
      <c r="Y260" s="14"/>
      <c r="Z260" s="15"/>
      <c r="AA260" s="15"/>
      <c r="AB260" s="65">
        <f t="shared" si="155"/>
        <v>0</v>
      </c>
      <c r="AC260" s="14"/>
      <c r="AD260" s="14"/>
      <c r="AE260" s="14"/>
      <c r="AF260" s="15"/>
      <c r="AG260" s="15"/>
      <c r="AH260" s="65">
        <f t="shared" si="156"/>
        <v>0</v>
      </c>
      <c r="AI260" s="68">
        <f t="shared" si="157"/>
        <v>0</v>
      </c>
      <c r="AJ260" s="68">
        <f t="shared" si="158"/>
        <v>0</v>
      </c>
      <c r="AK260" s="68">
        <f t="shared" si="159"/>
        <v>0</v>
      </c>
      <c r="AL260" s="69">
        <f t="shared" si="160"/>
        <v>0</v>
      </c>
      <c r="AM260" s="69">
        <f t="shared" si="161"/>
        <v>0</v>
      </c>
      <c r="AN260" s="68">
        <f t="shared" si="162"/>
        <v>0</v>
      </c>
    </row>
    <row r="261" spans="1:40" ht="168">
      <c r="A261" s="163"/>
      <c r="B261" s="23"/>
      <c r="C261" s="23" t="s">
        <v>905</v>
      </c>
      <c r="D261" s="23" t="s">
        <v>465</v>
      </c>
      <c r="E261" s="23" t="s">
        <v>10</v>
      </c>
      <c r="F261" s="23" t="s">
        <v>466</v>
      </c>
      <c r="G261" s="17">
        <f>'[1]на 01.10'!$B$32</f>
        <v>83834</v>
      </c>
      <c r="H261" s="26"/>
      <c r="I261" s="29"/>
      <c r="J261" s="29"/>
      <c r="K261" s="14"/>
      <c r="L261" s="14"/>
      <c r="M261" s="14"/>
      <c r="N261" s="15"/>
      <c r="O261" s="15"/>
      <c r="P261" s="65">
        <f t="shared" si="153"/>
        <v>0</v>
      </c>
      <c r="Q261" s="14"/>
      <c r="R261" s="14"/>
      <c r="S261" s="14"/>
      <c r="T261" s="15"/>
      <c r="U261" s="15"/>
      <c r="V261" s="65">
        <f t="shared" si="154"/>
        <v>0</v>
      </c>
      <c r="W261" s="14"/>
      <c r="X261" s="14"/>
      <c r="Y261" s="14"/>
      <c r="Z261" s="15"/>
      <c r="AA261" s="15"/>
      <c r="AB261" s="65">
        <f t="shared" si="155"/>
        <v>0</v>
      </c>
      <c r="AC261" s="14"/>
      <c r="AD261" s="14"/>
      <c r="AE261" s="14"/>
      <c r="AF261" s="15"/>
      <c r="AG261" s="15"/>
      <c r="AH261" s="65">
        <f t="shared" si="156"/>
        <v>0</v>
      </c>
      <c r="AI261" s="68">
        <f t="shared" si="157"/>
        <v>0</v>
      </c>
      <c r="AJ261" s="68">
        <f t="shared" si="158"/>
        <v>0</v>
      </c>
      <c r="AK261" s="68">
        <f t="shared" si="159"/>
        <v>0</v>
      </c>
      <c r="AL261" s="69">
        <f t="shared" si="160"/>
        <v>0</v>
      </c>
      <c r="AM261" s="69">
        <f t="shared" si="161"/>
        <v>0</v>
      </c>
      <c r="AN261" s="68">
        <f t="shared" si="162"/>
        <v>0</v>
      </c>
    </row>
    <row r="262" spans="1:40" ht="149.25" customHeight="1">
      <c r="A262" s="163"/>
      <c r="B262" s="23"/>
      <c r="C262" s="57" t="s">
        <v>279</v>
      </c>
      <c r="D262" s="23" t="s">
        <v>467</v>
      </c>
      <c r="E262" s="23" t="s">
        <v>10</v>
      </c>
      <c r="F262" s="23" t="s">
        <v>466</v>
      </c>
      <c r="G262" s="17">
        <f>'[1]на 01.10'!$B$32</f>
        <v>83834</v>
      </c>
      <c r="H262" s="26"/>
      <c r="I262" s="29"/>
      <c r="J262" s="29"/>
      <c r="K262" s="14"/>
      <c r="L262" s="14"/>
      <c r="M262" s="14"/>
      <c r="N262" s="15"/>
      <c r="O262" s="15"/>
      <c r="P262" s="65">
        <f t="shared" si="153"/>
        <v>0</v>
      </c>
      <c r="Q262" s="14"/>
      <c r="R262" s="14"/>
      <c r="S262" s="14"/>
      <c r="T262" s="15"/>
      <c r="U262" s="15"/>
      <c r="V262" s="65">
        <f t="shared" si="154"/>
        <v>0</v>
      </c>
      <c r="W262" s="14"/>
      <c r="X262" s="14"/>
      <c r="Y262" s="14"/>
      <c r="Z262" s="15"/>
      <c r="AA262" s="15"/>
      <c r="AB262" s="65">
        <f t="shared" si="155"/>
        <v>0</v>
      </c>
      <c r="AC262" s="14"/>
      <c r="AD262" s="14"/>
      <c r="AE262" s="14"/>
      <c r="AF262" s="15"/>
      <c r="AG262" s="15"/>
      <c r="AH262" s="65">
        <f t="shared" si="156"/>
        <v>0</v>
      </c>
      <c r="AI262" s="68">
        <f t="shared" si="157"/>
        <v>0</v>
      </c>
      <c r="AJ262" s="68">
        <f t="shared" si="158"/>
        <v>0</v>
      </c>
      <c r="AK262" s="68">
        <f t="shared" si="159"/>
        <v>0</v>
      </c>
      <c r="AL262" s="69">
        <f t="shared" si="160"/>
        <v>0</v>
      </c>
      <c r="AM262" s="69">
        <f t="shared" si="161"/>
        <v>0</v>
      </c>
      <c r="AN262" s="68">
        <f t="shared" si="162"/>
        <v>0</v>
      </c>
    </row>
    <row r="263" spans="1:40" ht="149.25" customHeight="1">
      <c r="A263" s="163"/>
      <c r="B263" s="23"/>
      <c r="C263" s="57" t="s">
        <v>468</v>
      </c>
      <c r="D263" s="23" t="s">
        <v>469</v>
      </c>
      <c r="E263" s="23" t="s">
        <v>10</v>
      </c>
      <c r="F263" s="23" t="s">
        <v>466</v>
      </c>
      <c r="G263" s="17">
        <f>'[1]на 01.10'!$B$32</f>
        <v>83834</v>
      </c>
      <c r="H263" s="26"/>
      <c r="I263" s="29"/>
      <c r="J263" s="29"/>
      <c r="K263" s="14"/>
      <c r="L263" s="14"/>
      <c r="M263" s="14"/>
      <c r="N263" s="15"/>
      <c r="O263" s="15"/>
      <c r="P263" s="65">
        <f t="shared" si="153"/>
        <v>0</v>
      </c>
      <c r="Q263" s="14"/>
      <c r="R263" s="14"/>
      <c r="S263" s="14"/>
      <c r="T263" s="15"/>
      <c r="U263" s="15"/>
      <c r="V263" s="65">
        <f t="shared" si="154"/>
        <v>0</v>
      </c>
      <c r="W263" s="14"/>
      <c r="X263" s="14"/>
      <c r="Y263" s="14"/>
      <c r="Z263" s="15"/>
      <c r="AA263" s="15"/>
      <c r="AB263" s="65">
        <f t="shared" si="155"/>
        <v>0</v>
      </c>
      <c r="AC263" s="14"/>
      <c r="AD263" s="14"/>
      <c r="AE263" s="14"/>
      <c r="AF263" s="15"/>
      <c r="AG263" s="15"/>
      <c r="AH263" s="65">
        <f t="shared" si="156"/>
        <v>0</v>
      </c>
      <c r="AI263" s="68">
        <f t="shared" si="157"/>
        <v>0</v>
      </c>
      <c r="AJ263" s="68">
        <f t="shared" si="158"/>
        <v>0</v>
      </c>
      <c r="AK263" s="68">
        <f t="shared" si="159"/>
        <v>0</v>
      </c>
      <c r="AL263" s="69">
        <f t="shared" si="160"/>
        <v>0</v>
      </c>
      <c r="AM263" s="69">
        <f t="shared" si="161"/>
        <v>0</v>
      </c>
      <c r="AN263" s="68">
        <f t="shared" si="162"/>
        <v>0</v>
      </c>
    </row>
    <row r="264" spans="1:40" ht="150" customHeight="1">
      <c r="A264" s="163"/>
      <c r="B264" s="23"/>
      <c r="C264" s="23" t="s">
        <v>906</v>
      </c>
      <c r="D264" s="23" t="s">
        <v>470</v>
      </c>
      <c r="E264" s="23" t="s">
        <v>10</v>
      </c>
      <c r="F264" s="23" t="s">
        <v>466</v>
      </c>
      <c r="G264" s="17">
        <f>'[1]на 01.10'!$B$32</f>
        <v>83834</v>
      </c>
      <c r="H264" s="26"/>
      <c r="I264" s="29"/>
      <c r="J264" s="29"/>
      <c r="K264" s="14"/>
      <c r="L264" s="14"/>
      <c r="M264" s="14"/>
      <c r="N264" s="15"/>
      <c r="O264" s="15"/>
      <c r="P264" s="65">
        <f t="shared" si="153"/>
        <v>0</v>
      </c>
      <c r="Q264" s="14"/>
      <c r="R264" s="14"/>
      <c r="S264" s="14"/>
      <c r="T264" s="15"/>
      <c r="U264" s="15"/>
      <c r="V264" s="65">
        <f t="shared" si="154"/>
        <v>0</v>
      </c>
      <c r="W264" s="14"/>
      <c r="X264" s="14"/>
      <c r="Y264" s="14"/>
      <c r="Z264" s="15"/>
      <c r="AA264" s="15"/>
      <c r="AB264" s="65">
        <f t="shared" si="155"/>
        <v>0</v>
      </c>
      <c r="AC264" s="14"/>
      <c r="AD264" s="14"/>
      <c r="AE264" s="14"/>
      <c r="AF264" s="15"/>
      <c r="AG264" s="15"/>
      <c r="AH264" s="65">
        <f t="shared" si="156"/>
        <v>0</v>
      </c>
      <c r="AI264" s="68">
        <f t="shared" si="157"/>
        <v>0</v>
      </c>
      <c r="AJ264" s="68">
        <f t="shared" si="158"/>
        <v>0</v>
      </c>
      <c r="AK264" s="68">
        <f t="shared" si="159"/>
        <v>0</v>
      </c>
      <c r="AL264" s="69">
        <f t="shared" si="160"/>
        <v>0</v>
      </c>
      <c r="AM264" s="69">
        <f t="shared" si="161"/>
        <v>0</v>
      </c>
      <c r="AN264" s="68">
        <f t="shared" si="162"/>
        <v>0</v>
      </c>
    </row>
    <row r="265" spans="1:40" ht="50.4">
      <c r="A265" s="163"/>
      <c r="B265" s="159"/>
      <c r="C265" s="167" t="s">
        <v>471</v>
      </c>
      <c r="D265" s="159" t="s">
        <v>472</v>
      </c>
      <c r="E265" s="159" t="s">
        <v>10</v>
      </c>
      <c r="F265" s="23" t="s">
        <v>473</v>
      </c>
      <c r="G265" s="17">
        <f>'[1]на 01.10'!$B$32</f>
        <v>83834</v>
      </c>
      <c r="H265" s="26"/>
      <c r="I265" s="29"/>
      <c r="J265" s="29"/>
      <c r="K265" s="14"/>
      <c r="L265" s="14"/>
      <c r="M265" s="14"/>
      <c r="N265" s="15"/>
      <c r="O265" s="15"/>
      <c r="P265" s="65">
        <f t="shared" si="153"/>
        <v>0</v>
      </c>
      <c r="Q265" s="14"/>
      <c r="R265" s="14"/>
      <c r="S265" s="14"/>
      <c r="T265" s="15"/>
      <c r="U265" s="15"/>
      <c r="V265" s="65">
        <f t="shared" si="154"/>
        <v>0</v>
      </c>
      <c r="W265" s="14"/>
      <c r="X265" s="14"/>
      <c r="Y265" s="14"/>
      <c r="Z265" s="15"/>
      <c r="AA265" s="15"/>
      <c r="AB265" s="65">
        <f t="shared" si="155"/>
        <v>0</v>
      </c>
      <c r="AC265" s="14"/>
      <c r="AD265" s="14"/>
      <c r="AE265" s="14"/>
      <c r="AF265" s="15"/>
      <c r="AG265" s="15"/>
      <c r="AH265" s="65">
        <f t="shared" si="156"/>
        <v>0</v>
      </c>
      <c r="AI265" s="68">
        <f t="shared" si="157"/>
        <v>0</v>
      </c>
      <c r="AJ265" s="68">
        <f t="shared" si="158"/>
        <v>0</v>
      </c>
      <c r="AK265" s="68">
        <f t="shared" si="159"/>
        <v>0</v>
      </c>
      <c r="AL265" s="69">
        <f t="shared" si="160"/>
        <v>0</v>
      </c>
      <c r="AM265" s="69">
        <f t="shared" si="161"/>
        <v>0</v>
      </c>
      <c r="AN265" s="68">
        <f t="shared" si="162"/>
        <v>0</v>
      </c>
    </row>
    <row r="266" spans="1:40" ht="100.8">
      <c r="A266" s="158"/>
      <c r="B266" s="159"/>
      <c r="C266" s="167"/>
      <c r="D266" s="159"/>
      <c r="E266" s="159"/>
      <c r="F266" s="23" t="s">
        <v>474</v>
      </c>
      <c r="G266" s="17">
        <f>'[1]на 01.10'!$B$32</f>
        <v>83834</v>
      </c>
      <c r="H266" s="26"/>
      <c r="I266" s="29"/>
      <c r="J266" s="29"/>
      <c r="K266" s="14"/>
      <c r="L266" s="14"/>
      <c r="M266" s="14"/>
      <c r="N266" s="15"/>
      <c r="O266" s="15"/>
      <c r="P266" s="65">
        <f t="shared" si="153"/>
        <v>0</v>
      </c>
      <c r="Q266" s="14"/>
      <c r="R266" s="14"/>
      <c r="S266" s="14"/>
      <c r="T266" s="15"/>
      <c r="U266" s="15"/>
      <c r="V266" s="65">
        <f t="shared" si="154"/>
        <v>0</v>
      </c>
      <c r="W266" s="14"/>
      <c r="X266" s="14"/>
      <c r="Y266" s="14"/>
      <c r="Z266" s="15"/>
      <c r="AA266" s="15"/>
      <c r="AB266" s="65">
        <f t="shared" si="155"/>
        <v>0</v>
      </c>
      <c r="AC266" s="14"/>
      <c r="AD266" s="14"/>
      <c r="AE266" s="14"/>
      <c r="AF266" s="15"/>
      <c r="AG266" s="15"/>
      <c r="AH266" s="65">
        <f t="shared" si="156"/>
        <v>0</v>
      </c>
      <c r="AI266" s="68">
        <f t="shared" si="157"/>
        <v>0</v>
      </c>
      <c r="AJ266" s="68">
        <f t="shared" si="158"/>
        <v>0</v>
      </c>
      <c r="AK266" s="68">
        <f t="shared" si="159"/>
        <v>0</v>
      </c>
      <c r="AL266" s="69">
        <f t="shared" si="160"/>
        <v>0</v>
      </c>
      <c r="AM266" s="69">
        <f t="shared" si="161"/>
        <v>0</v>
      </c>
      <c r="AN266" s="68">
        <f t="shared" si="162"/>
        <v>0</v>
      </c>
    </row>
    <row r="267" spans="1:40" ht="405" customHeight="1">
      <c r="A267" s="157" t="s">
        <v>475</v>
      </c>
      <c r="B267" s="23" t="s">
        <v>462</v>
      </c>
      <c r="C267" s="23" t="s">
        <v>904</v>
      </c>
      <c r="D267" s="23" t="s">
        <v>463</v>
      </c>
      <c r="E267" s="23" t="s">
        <v>10</v>
      </c>
      <c r="F267" s="23" t="s">
        <v>476</v>
      </c>
      <c r="G267" s="17">
        <f>'[1]на 01.10'!$B$33</f>
        <v>189795</v>
      </c>
      <c r="H267" s="26"/>
      <c r="I267" s="29"/>
      <c r="J267" s="29"/>
      <c r="K267" s="14"/>
      <c r="L267" s="14"/>
      <c r="M267" s="14"/>
      <c r="N267" s="15"/>
      <c r="O267" s="15"/>
      <c r="P267" s="65">
        <f t="shared" si="153"/>
        <v>0</v>
      </c>
      <c r="Q267" s="14"/>
      <c r="R267" s="14"/>
      <c r="S267" s="14"/>
      <c r="T267" s="15"/>
      <c r="U267" s="15"/>
      <c r="V267" s="65">
        <f t="shared" si="154"/>
        <v>0</v>
      </c>
      <c r="W267" s="14"/>
      <c r="X267" s="14"/>
      <c r="Y267" s="14"/>
      <c r="Z267" s="15"/>
      <c r="AA267" s="15"/>
      <c r="AB267" s="65">
        <f t="shared" si="155"/>
        <v>0</v>
      </c>
      <c r="AC267" s="14"/>
      <c r="AD267" s="14"/>
      <c r="AE267" s="14"/>
      <c r="AF267" s="15"/>
      <c r="AG267" s="15"/>
      <c r="AH267" s="65">
        <f t="shared" si="156"/>
        <v>0</v>
      </c>
      <c r="AI267" s="68">
        <f t="shared" si="157"/>
        <v>0</v>
      </c>
      <c r="AJ267" s="68">
        <f t="shared" si="158"/>
        <v>0</v>
      </c>
      <c r="AK267" s="68">
        <f t="shared" si="159"/>
        <v>0</v>
      </c>
      <c r="AL267" s="69">
        <f t="shared" si="160"/>
        <v>0</v>
      </c>
      <c r="AM267" s="69">
        <f t="shared" si="161"/>
        <v>0</v>
      </c>
      <c r="AN267" s="68">
        <f t="shared" si="162"/>
        <v>0</v>
      </c>
    </row>
    <row r="268" spans="1:40" ht="147" customHeight="1">
      <c r="A268" s="163"/>
      <c r="B268" s="23"/>
      <c r="C268" s="23" t="s">
        <v>905</v>
      </c>
      <c r="D268" s="23" t="s">
        <v>465</v>
      </c>
      <c r="E268" s="23" t="s">
        <v>10</v>
      </c>
      <c r="F268" s="23" t="s">
        <v>477</v>
      </c>
      <c r="G268" s="17">
        <f>'[1]на 01.10'!$B$33</f>
        <v>189795</v>
      </c>
      <c r="H268" s="26"/>
      <c r="I268" s="29"/>
      <c r="J268" s="29"/>
      <c r="K268" s="14"/>
      <c r="L268" s="14"/>
      <c r="M268" s="14"/>
      <c r="N268" s="15"/>
      <c r="O268" s="15"/>
      <c r="P268" s="65">
        <f t="shared" si="153"/>
        <v>0</v>
      </c>
      <c r="Q268" s="14"/>
      <c r="R268" s="14"/>
      <c r="S268" s="14"/>
      <c r="T268" s="15"/>
      <c r="U268" s="15"/>
      <c r="V268" s="65">
        <f t="shared" si="154"/>
        <v>0</v>
      </c>
      <c r="W268" s="14"/>
      <c r="X268" s="14"/>
      <c r="Y268" s="14"/>
      <c r="Z268" s="15"/>
      <c r="AA268" s="15"/>
      <c r="AB268" s="65">
        <f t="shared" si="155"/>
        <v>0</v>
      </c>
      <c r="AC268" s="14"/>
      <c r="AD268" s="14"/>
      <c r="AE268" s="14"/>
      <c r="AF268" s="15"/>
      <c r="AG268" s="15"/>
      <c r="AH268" s="65">
        <f t="shared" si="156"/>
        <v>0</v>
      </c>
      <c r="AI268" s="68">
        <f t="shared" si="157"/>
        <v>0</v>
      </c>
      <c r="AJ268" s="68">
        <f t="shared" si="158"/>
        <v>0</v>
      </c>
      <c r="AK268" s="68">
        <f t="shared" si="159"/>
        <v>0</v>
      </c>
      <c r="AL268" s="69">
        <f t="shared" si="160"/>
        <v>0</v>
      </c>
      <c r="AM268" s="69">
        <f t="shared" si="161"/>
        <v>0</v>
      </c>
      <c r="AN268" s="68">
        <f t="shared" si="162"/>
        <v>0</v>
      </c>
    </row>
    <row r="269" spans="1:40" ht="157.5" customHeight="1">
      <c r="A269" s="163"/>
      <c r="B269" s="23"/>
      <c r="C269" s="57" t="s">
        <v>279</v>
      </c>
      <c r="D269" s="23" t="s">
        <v>467</v>
      </c>
      <c r="E269" s="23" t="s">
        <v>10</v>
      </c>
      <c r="F269" s="23" t="s">
        <v>478</v>
      </c>
      <c r="G269" s="17">
        <f>'[1]на 01.10'!$B$33</f>
        <v>189795</v>
      </c>
      <c r="H269" s="26"/>
      <c r="I269" s="29"/>
      <c r="J269" s="29"/>
      <c r="K269" s="14"/>
      <c r="L269" s="14"/>
      <c r="M269" s="14"/>
      <c r="N269" s="15"/>
      <c r="O269" s="15"/>
      <c r="P269" s="65">
        <f t="shared" si="153"/>
        <v>0</v>
      </c>
      <c r="Q269" s="14"/>
      <c r="R269" s="14"/>
      <c r="S269" s="14"/>
      <c r="T269" s="15"/>
      <c r="U269" s="15"/>
      <c r="V269" s="65">
        <f t="shared" si="154"/>
        <v>0</v>
      </c>
      <c r="W269" s="14"/>
      <c r="X269" s="14"/>
      <c r="Y269" s="14"/>
      <c r="Z269" s="15"/>
      <c r="AA269" s="15"/>
      <c r="AB269" s="65">
        <f t="shared" si="155"/>
        <v>0</v>
      </c>
      <c r="AC269" s="14"/>
      <c r="AD269" s="14"/>
      <c r="AE269" s="14"/>
      <c r="AF269" s="15"/>
      <c r="AG269" s="15"/>
      <c r="AH269" s="65">
        <f t="shared" si="156"/>
        <v>0</v>
      </c>
      <c r="AI269" s="68">
        <f t="shared" si="157"/>
        <v>0</v>
      </c>
      <c r="AJ269" s="68">
        <f t="shared" si="158"/>
        <v>0</v>
      </c>
      <c r="AK269" s="68">
        <f t="shared" si="159"/>
        <v>0</v>
      </c>
      <c r="AL269" s="69">
        <f t="shared" si="160"/>
        <v>0</v>
      </c>
      <c r="AM269" s="69">
        <f t="shared" si="161"/>
        <v>0</v>
      </c>
      <c r="AN269" s="68">
        <f t="shared" si="162"/>
        <v>0</v>
      </c>
    </row>
    <row r="270" spans="1:40" ht="151.5" customHeight="1">
      <c r="A270" s="163"/>
      <c r="B270" s="23"/>
      <c r="C270" s="57" t="s">
        <v>468</v>
      </c>
      <c r="D270" s="23" t="s">
        <v>469</v>
      </c>
      <c r="E270" s="23" t="s">
        <v>10</v>
      </c>
      <c r="F270" s="23" t="s">
        <v>478</v>
      </c>
      <c r="G270" s="17">
        <f>'[1]на 01.10'!$B$33</f>
        <v>189795</v>
      </c>
      <c r="H270" s="26"/>
      <c r="I270" s="29"/>
      <c r="J270" s="29"/>
      <c r="K270" s="14"/>
      <c r="L270" s="14"/>
      <c r="M270" s="14"/>
      <c r="N270" s="15"/>
      <c r="O270" s="15"/>
      <c r="P270" s="65">
        <f t="shared" si="153"/>
        <v>0</v>
      </c>
      <c r="Q270" s="14"/>
      <c r="R270" s="14"/>
      <c r="S270" s="14"/>
      <c r="T270" s="15"/>
      <c r="U270" s="15"/>
      <c r="V270" s="65">
        <f t="shared" si="154"/>
        <v>0</v>
      </c>
      <c r="W270" s="14"/>
      <c r="X270" s="14"/>
      <c r="Y270" s="14"/>
      <c r="Z270" s="15"/>
      <c r="AA270" s="15"/>
      <c r="AB270" s="65">
        <f t="shared" si="155"/>
        <v>0</v>
      </c>
      <c r="AC270" s="14"/>
      <c r="AD270" s="14"/>
      <c r="AE270" s="14"/>
      <c r="AF270" s="15"/>
      <c r="AG270" s="15"/>
      <c r="AH270" s="65">
        <f t="shared" si="156"/>
        <v>0</v>
      </c>
      <c r="AI270" s="68">
        <f t="shared" si="157"/>
        <v>0</v>
      </c>
      <c r="AJ270" s="68">
        <f t="shared" si="158"/>
        <v>0</v>
      </c>
      <c r="AK270" s="68">
        <f t="shared" si="159"/>
        <v>0</v>
      </c>
      <c r="AL270" s="69">
        <f t="shared" si="160"/>
        <v>0</v>
      </c>
      <c r="AM270" s="69">
        <f t="shared" si="161"/>
        <v>0</v>
      </c>
      <c r="AN270" s="68">
        <f t="shared" si="162"/>
        <v>0</v>
      </c>
    </row>
    <row r="271" spans="1:40" ht="147" customHeight="1">
      <c r="A271" s="163"/>
      <c r="B271" s="23"/>
      <c r="C271" s="23" t="s">
        <v>906</v>
      </c>
      <c r="D271" s="23" t="s">
        <v>470</v>
      </c>
      <c r="E271" s="23" t="s">
        <v>10</v>
      </c>
      <c r="F271" s="23" t="s">
        <v>477</v>
      </c>
      <c r="G271" s="17">
        <f>'[1]на 01.10'!$B$33</f>
        <v>189795</v>
      </c>
      <c r="H271" s="26"/>
      <c r="I271" s="29"/>
      <c r="J271" s="29"/>
      <c r="K271" s="14"/>
      <c r="L271" s="14"/>
      <c r="M271" s="14"/>
      <c r="N271" s="15"/>
      <c r="O271" s="15"/>
      <c r="P271" s="65">
        <f t="shared" si="153"/>
        <v>0</v>
      </c>
      <c r="Q271" s="14"/>
      <c r="R271" s="14"/>
      <c r="S271" s="14"/>
      <c r="T271" s="15"/>
      <c r="U271" s="15"/>
      <c r="V271" s="65">
        <f t="shared" si="154"/>
        <v>0</v>
      </c>
      <c r="W271" s="14"/>
      <c r="X271" s="14"/>
      <c r="Y271" s="14"/>
      <c r="Z271" s="15"/>
      <c r="AA271" s="15"/>
      <c r="AB271" s="65">
        <f t="shared" si="155"/>
        <v>0</v>
      </c>
      <c r="AC271" s="14"/>
      <c r="AD271" s="14"/>
      <c r="AE271" s="14"/>
      <c r="AF271" s="15"/>
      <c r="AG271" s="15"/>
      <c r="AH271" s="65">
        <f t="shared" si="156"/>
        <v>0</v>
      </c>
      <c r="AI271" s="68">
        <f t="shared" si="157"/>
        <v>0</v>
      </c>
      <c r="AJ271" s="68">
        <f t="shared" si="158"/>
        <v>0</v>
      </c>
      <c r="AK271" s="68">
        <f t="shared" si="159"/>
        <v>0</v>
      </c>
      <c r="AL271" s="69">
        <f t="shared" si="160"/>
        <v>0</v>
      </c>
      <c r="AM271" s="69">
        <f t="shared" si="161"/>
        <v>0</v>
      </c>
      <c r="AN271" s="68">
        <f t="shared" si="162"/>
        <v>0</v>
      </c>
    </row>
    <row r="272" spans="1:40" ht="50.4">
      <c r="A272" s="163"/>
      <c r="B272" s="159"/>
      <c r="C272" s="159" t="s">
        <v>471</v>
      </c>
      <c r="D272" s="159" t="s">
        <v>472</v>
      </c>
      <c r="E272" s="159" t="s">
        <v>10</v>
      </c>
      <c r="F272" s="23" t="s">
        <v>479</v>
      </c>
      <c r="G272" s="17">
        <f>'[1]на 01.10'!$B$33</f>
        <v>189795</v>
      </c>
      <c r="H272" s="26"/>
      <c r="I272" s="29"/>
      <c r="J272" s="29"/>
      <c r="K272" s="14"/>
      <c r="L272" s="14"/>
      <c r="M272" s="14"/>
      <c r="N272" s="15"/>
      <c r="O272" s="15"/>
      <c r="P272" s="65">
        <f t="shared" si="153"/>
        <v>0</v>
      </c>
      <c r="Q272" s="14"/>
      <c r="R272" s="14"/>
      <c r="S272" s="14"/>
      <c r="T272" s="15"/>
      <c r="U272" s="15"/>
      <c r="V272" s="65">
        <f t="shared" si="154"/>
        <v>0</v>
      </c>
      <c r="W272" s="14"/>
      <c r="X272" s="14"/>
      <c r="Y272" s="14"/>
      <c r="Z272" s="15"/>
      <c r="AA272" s="15"/>
      <c r="AB272" s="65">
        <f t="shared" si="155"/>
        <v>0</v>
      </c>
      <c r="AC272" s="14"/>
      <c r="AD272" s="14"/>
      <c r="AE272" s="14"/>
      <c r="AF272" s="15"/>
      <c r="AG272" s="15"/>
      <c r="AH272" s="65">
        <f t="shared" si="156"/>
        <v>0</v>
      </c>
      <c r="AI272" s="68">
        <f t="shared" si="157"/>
        <v>0</v>
      </c>
      <c r="AJ272" s="68">
        <f t="shared" si="158"/>
        <v>0</v>
      </c>
      <c r="AK272" s="68">
        <f t="shared" si="159"/>
        <v>0</v>
      </c>
      <c r="AL272" s="69">
        <f t="shared" si="160"/>
        <v>0</v>
      </c>
      <c r="AM272" s="69">
        <f t="shared" si="161"/>
        <v>0</v>
      </c>
      <c r="AN272" s="68">
        <f t="shared" si="162"/>
        <v>0</v>
      </c>
    </row>
    <row r="273" spans="1:40" ht="128.25" customHeight="1">
      <c r="A273" s="158"/>
      <c r="B273" s="159"/>
      <c r="C273" s="159"/>
      <c r="D273" s="159"/>
      <c r="E273" s="159"/>
      <c r="F273" s="23" t="s">
        <v>474</v>
      </c>
      <c r="G273" s="17">
        <f>'[1]на 01.10'!$B$33</f>
        <v>189795</v>
      </c>
      <c r="H273" s="26"/>
      <c r="I273" s="29"/>
      <c r="J273" s="29"/>
      <c r="K273" s="14"/>
      <c r="L273" s="14"/>
      <c r="M273" s="14"/>
      <c r="N273" s="15"/>
      <c r="O273" s="15"/>
      <c r="P273" s="65">
        <f t="shared" si="153"/>
        <v>0</v>
      </c>
      <c r="Q273" s="14"/>
      <c r="R273" s="14"/>
      <c r="S273" s="14"/>
      <c r="T273" s="15"/>
      <c r="U273" s="15"/>
      <c r="V273" s="65">
        <f t="shared" si="154"/>
        <v>0</v>
      </c>
      <c r="W273" s="14"/>
      <c r="X273" s="14"/>
      <c r="Y273" s="14"/>
      <c r="Z273" s="15"/>
      <c r="AA273" s="15"/>
      <c r="AB273" s="65">
        <f t="shared" si="155"/>
        <v>0</v>
      </c>
      <c r="AC273" s="14"/>
      <c r="AD273" s="14"/>
      <c r="AE273" s="14"/>
      <c r="AF273" s="15"/>
      <c r="AG273" s="15"/>
      <c r="AH273" s="65">
        <f t="shared" si="156"/>
        <v>0</v>
      </c>
      <c r="AI273" s="68">
        <f t="shared" si="157"/>
        <v>0</v>
      </c>
      <c r="AJ273" s="68">
        <f t="shared" si="158"/>
        <v>0</v>
      </c>
      <c r="AK273" s="68">
        <f t="shared" si="159"/>
        <v>0</v>
      </c>
      <c r="AL273" s="69">
        <f t="shared" si="160"/>
        <v>0</v>
      </c>
      <c r="AM273" s="69">
        <f t="shared" si="161"/>
        <v>0</v>
      </c>
      <c r="AN273" s="68">
        <f t="shared" si="162"/>
        <v>0</v>
      </c>
    </row>
    <row r="274" spans="1:40" ht="249" customHeight="1">
      <c r="A274" s="157" t="s">
        <v>480</v>
      </c>
      <c r="B274" s="23" t="s">
        <v>462</v>
      </c>
      <c r="C274" s="23" t="s">
        <v>904</v>
      </c>
      <c r="D274" s="23" t="s">
        <v>463</v>
      </c>
      <c r="E274" s="23" t="s">
        <v>10</v>
      </c>
      <c r="F274" s="23" t="s">
        <v>481</v>
      </c>
      <c r="G274" s="17">
        <f>'[1]на 01.10'!$B$34</f>
        <v>252718</v>
      </c>
      <c r="H274" s="26"/>
      <c r="I274" s="29"/>
      <c r="J274" s="29"/>
      <c r="K274" s="14"/>
      <c r="L274" s="14"/>
      <c r="M274" s="14"/>
      <c r="N274" s="15"/>
      <c r="O274" s="15"/>
      <c r="P274" s="65">
        <f t="shared" si="153"/>
        <v>0</v>
      </c>
      <c r="Q274" s="14"/>
      <c r="R274" s="14"/>
      <c r="S274" s="14"/>
      <c r="T274" s="15"/>
      <c r="U274" s="15"/>
      <c r="V274" s="65">
        <f t="shared" si="154"/>
        <v>0</v>
      </c>
      <c r="W274" s="14"/>
      <c r="X274" s="14"/>
      <c r="Y274" s="14"/>
      <c r="Z274" s="15"/>
      <c r="AA274" s="15"/>
      <c r="AB274" s="65">
        <f t="shared" si="155"/>
        <v>0</v>
      </c>
      <c r="AC274" s="14"/>
      <c r="AD274" s="14"/>
      <c r="AE274" s="14"/>
      <c r="AF274" s="15"/>
      <c r="AG274" s="15"/>
      <c r="AH274" s="65">
        <f t="shared" si="156"/>
        <v>0</v>
      </c>
      <c r="AI274" s="68">
        <f t="shared" si="157"/>
        <v>0</v>
      </c>
      <c r="AJ274" s="68">
        <f t="shared" si="158"/>
        <v>0</v>
      </c>
      <c r="AK274" s="68">
        <f t="shared" si="159"/>
        <v>0</v>
      </c>
      <c r="AL274" s="69">
        <f t="shared" si="160"/>
        <v>0</v>
      </c>
      <c r="AM274" s="69">
        <f t="shared" si="161"/>
        <v>0</v>
      </c>
      <c r="AN274" s="68">
        <f t="shared" si="162"/>
        <v>0</v>
      </c>
    </row>
    <row r="275" spans="1:40" ht="168">
      <c r="A275" s="163"/>
      <c r="B275" s="23"/>
      <c r="C275" s="23" t="s">
        <v>905</v>
      </c>
      <c r="D275" s="23" t="s">
        <v>465</v>
      </c>
      <c r="E275" s="23" t="s">
        <v>10</v>
      </c>
      <c r="F275" s="23" t="s">
        <v>482</v>
      </c>
      <c r="G275" s="17">
        <f>'[1]на 01.10'!$B$34</f>
        <v>252718</v>
      </c>
      <c r="H275" s="26"/>
      <c r="I275" s="29"/>
      <c r="J275" s="29"/>
      <c r="K275" s="14"/>
      <c r="L275" s="14"/>
      <c r="M275" s="14"/>
      <c r="N275" s="15"/>
      <c r="O275" s="15"/>
      <c r="P275" s="65">
        <f t="shared" si="153"/>
        <v>0</v>
      </c>
      <c r="Q275" s="14"/>
      <c r="R275" s="14"/>
      <c r="S275" s="14"/>
      <c r="T275" s="15"/>
      <c r="U275" s="15"/>
      <c r="V275" s="65">
        <f t="shared" si="154"/>
        <v>0</v>
      </c>
      <c r="W275" s="14"/>
      <c r="X275" s="14"/>
      <c r="Y275" s="14"/>
      <c r="Z275" s="15"/>
      <c r="AA275" s="15"/>
      <c r="AB275" s="65">
        <f t="shared" si="155"/>
        <v>0</v>
      </c>
      <c r="AC275" s="14"/>
      <c r="AD275" s="14"/>
      <c r="AE275" s="14"/>
      <c r="AF275" s="15"/>
      <c r="AG275" s="15"/>
      <c r="AH275" s="65">
        <f t="shared" si="156"/>
        <v>0</v>
      </c>
      <c r="AI275" s="68">
        <f t="shared" si="157"/>
        <v>0</v>
      </c>
      <c r="AJ275" s="68">
        <f t="shared" si="158"/>
        <v>0</v>
      </c>
      <c r="AK275" s="68">
        <f t="shared" si="159"/>
        <v>0</v>
      </c>
      <c r="AL275" s="69">
        <f t="shared" si="160"/>
        <v>0</v>
      </c>
      <c r="AM275" s="69">
        <f t="shared" si="161"/>
        <v>0</v>
      </c>
      <c r="AN275" s="68">
        <f t="shared" si="162"/>
        <v>0</v>
      </c>
    </row>
    <row r="276" spans="1:40" ht="165.75" customHeight="1">
      <c r="A276" s="163"/>
      <c r="B276" s="23"/>
      <c r="C276" s="57" t="s">
        <v>279</v>
      </c>
      <c r="D276" s="23" t="s">
        <v>467</v>
      </c>
      <c r="E276" s="23" t="s">
        <v>10</v>
      </c>
      <c r="F276" s="23" t="s">
        <v>482</v>
      </c>
      <c r="G276" s="17">
        <f>'[1]на 01.10'!$B$34</f>
        <v>252718</v>
      </c>
      <c r="H276" s="26"/>
      <c r="I276" s="29"/>
      <c r="J276" s="29"/>
      <c r="K276" s="14"/>
      <c r="L276" s="14"/>
      <c r="M276" s="14"/>
      <c r="N276" s="15"/>
      <c r="O276" s="15"/>
      <c r="P276" s="65">
        <f t="shared" si="153"/>
        <v>0</v>
      </c>
      <c r="Q276" s="14"/>
      <c r="R276" s="14"/>
      <c r="S276" s="14"/>
      <c r="T276" s="15"/>
      <c r="U276" s="15"/>
      <c r="V276" s="65">
        <f t="shared" si="154"/>
        <v>0</v>
      </c>
      <c r="W276" s="14"/>
      <c r="X276" s="14"/>
      <c r="Y276" s="14"/>
      <c r="Z276" s="15"/>
      <c r="AA276" s="15"/>
      <c r="AB276" s="65">
        <f t="shared" si="155"/>
        <v>0</v>
      </c>
      <c r="AC276" s="14"/>
      <c r="AD276" s="14"/>
      <c r="AE276" s="14"/>
      <c r="AF276" s="15"/>
      <c r="AG276" s="15"/>
      <c r="AH276" s="65">
        <f t="shared" si="156"/>
        <v>0</v>
      </c>
      <c r="AI276" s="68">
        <f t="shared" si="157"/>
        <v>0</v>
      </c>
      <c r="AJ276" s="68">
        <f t="shared" si="158"/>
        <v>0</v>
      </c>
      <c r="AK276" s="68">
        <f t="shared" si="159"/>
        <v>0</v>
      </c>
      <c r="AL276" s="69">
        <f t="shared" si="160"/>
        <v>0</v>
      </c>
      <c r="AM276" s="69">
        <f t="shared" si="161"/>
        <v>0</v>
      </c>
      <c r="AN276" s="68">
        <f t="shared" si="162"/>
        <v>0</v>
      </c>
    </row>
    <row r="277" spans="1:40" ht="157.5" customHeight="1">
      <c r="A277" s="163"/>
      <c r="B277" s="23"/>
      <c r="C277" s="57" t="s">
        <v>468</v>
      </c>
      <c r="D277" s="23" t="s">
        <v>469</v>
      </c>
      <c r="E277" s="23" t="s">
        <v>10</v>
      </c>
      <c r="F277" s="23" t="s">
        <v>482</v>
      </c>
      <c r="G277" s="17">
        <f>'[1]на 01.10'!$B$34</f>
        <v>252718</v>
      </c>
      <c r="H277" s="26"/>
      <c r="I277" s="29"/>
      <c r="J277" s="29"/>
      <c r="K277" s="14"/>
      <c r="L277" s="14"/>
      <c r="M277" s="14"/>
      <c r="N277" s="15"/>
      <c r="O277" s="15"/>
      <c r="P277" s="65">
        <f t="shared" si="153"/>
        <v>0</v>
      </c>
      <c r="Q277" s="14"/>
      <c r="R277" s="14"/>
      <c r="S277" s="14"/>
      <c r="T277" s="15"/>
      <c r="U277" s="15"/>
      <c r="V277" s="65">
        <f t="shared" si="154"/>
        <v>0</v>
      </c>
      <c r="W277" s="14"/>
      <c r="X277" s="14"/>
      <c r="Y277" s="14"/>
      <c r="Z277" s="15"/>
      <c r="AA277" s="15"/>
      <c r="AB277" s="65">
        <f t="shared" si="155"/>
        <v>0</v>
      </c>
      <c r="AC277" s="14"/>
      <c r="AD277" s="14"/>
      <c r="AE277" s="14"/>
      <c r="AF277" s="15"/>
      <c r="AG277" s="15"/>
      <c r="AH277" s="65">
        <f t="shared" si="156"/>
        <v>0</v>
      </c>
      <c r="AI277" s="68">
        <f t="shared" si="157"/>
        <v>0</v>
      </c>
      <c r="AJ277" s="68">
        <f t="shared" si="158"/>
        <v>0</v>
      </c>
      <c r="AK277" s="68">
        <f t="shared" si="159"/>
        <v>0</v>
      </c>
      <c r="AL277" s="69">
        <f t="shared" si="160"/>
        <v>0</v>
      </c>
      <c r="AM277" s="69">
        <f t="shared" si="161"/>
        <v>0</v>
      </c>
      <c r="AN277" s="68">
        <f t="shared" si="162"/>
        <v>0</v>
      </c>
    </row>
    <row r="278" spans="1:40" ht="145.5" customHeight="1">
      <c r="A278" s="163"/>
      <c r="B278" s="23"/>
      <c r="C278" s="23" t="s">
        <v>906</v>
      </c>
      <c r="D278" s="23" t="s">
        <v>470</v>
      </c>
      <c r="E278" s="23" t="s">
        <v>10</v>
      </c>
      <c r="F278" s="23" t="s">
        <v>482</v>
      </c>
      <c r="G278" s="17">
        <f>'[1]на 01.10'!$B$34</f>
        <v>252718</v>
      </c>
      <c r="H278" s="26"/>
      <c r="I278" s="29"/>
      <c r="J278" s="29"/>
      <c r="K278" s="14"/>
      <c r="L278" s="14"/>
      <c r="M278" s="14"/>
      <c r="N278" s="15"/>
      <c r="O278" s="15"/>
      <c r="P278" s="65">
        <f t="shared" si="153"/>
        <v>0</v>
      </c>
      <c r="Q278" s="14"/>
      <c r="R278" s="14"/>
      <c r="S278" s="14"/>
      <c r="T278" s="15"/>
      <c r="U278" s="15"/>
      <c r="V278" s="65">
        <f t="shared" si="154"/>
        <v>0</v>
      </c>
      <c r="W278" s="14"/>
      <c r="X278" s="14"/>
      <c r="Y278" s="14"/>
      <c r="Z278" s="15"/>
      <c r="AA278" s="15"/>
      <c r="AB278" s="65">
        <f t="shared" si="155"/>
        <v>0</v>
      </c>
      <c r="AC278" s="14"/>
      <c r="AD278" s="14"/>
      <c r="AE278" s="14"/>
      <c r="AF278" s="15"/>
      <c r="AG278" s="15"/>
      <c r="AH278" s="65">
        <f t="shared" si="156"/>
        <v>0</v>
      </c>
      <c r="AI278" s="68">
        <f t="shared" si="157"/>
        <v>0</v>
      </c>
      <c r="AJ278" s="68">
        <f t="shared" si="158"/>
        <v>0</v>
      </c>
      <c r="AK278" s="68">
        <f t="shared" si="159"/>
        <v>0</v>
      </c>
      <c r="AL278" s="69">
        <f t="shared" si="160"/>
        <v>0</v>
      </c>
      <c r="AM278" s="69">
        <f t="shared" si="161"/>
        <v>0</v>
      </c>
      <c r="AN278" s="68">
        <f t="shared" si="162"/>
        <v>0</v>
      </c>
    </row>
    <row r="279" spans="1:40" ht="50.4">
      <c r="A279" s="163"/>
      <c r="B279" s="159"/>
      <c r="C279" s="159" t="s">
        <v>471</v>
      </c>
      <c r="D279" s="159" t="s">
        <v>472</v>
      </c>
      <c r="E279" s="159" t="s">
        <v>10</v>
      </c>
      <c r="F279" s="23" t="s">
        <v>483</v>
      </c>
      <c r="G279" s="17">
        <f>'[1]на 01.10'!$B$34</f>
        <v>252718</v>
      </c>
      <c r="H279" s="26"/>
      <c r="I279" s="29"/>
      <c r="J279" s="29"/>
      <c r="K279" s="14"/>
      <c r="L279" s="14"/>
      <c r="M279" s="14"/>
      <c r="N279" s="15"/>
      <c r="O279" s="15"/>
      <c r="P279" s="65">
        <f t="shared" si="153"/>
        <v>0</v>
      </c>
      <c r="Q279" s="14"/>
      <c r="R279" s="14"/>
      <c r="S279" s="14"/>
      <c r="T279" s="15"/>
      <c r="U279" s="15"/>
      <c r="V279" s="65">
        <f t="shared" si="154"/>
        <v>0</v>
      </c>
      <c r="W279" s="14"/>
      <c r="X279" s="14"/>
      <c r="Y279" s="14"/>
      <c r="Z279" s="15"/>
      <c r="AA279" s="15"/>
      <c r="AB279" s="65">
        <f t="shared" si="155"/>
        <v>0</v>
      </c>
      <c r="AC279" s="14"/>
      <c r="AD279" s="14"/>
      <c r="AE279" s="14"/>
      <c r="AF279" s="15"/>
      <c r="AG279" s="15"/>
      <c r="AH279" s="65">
        <f t="shared" si="156"/>
        <v>0</v>
      </c>
      <c r="AI279" s="68">
        <f t="shared" si="157"/>
        <v>0</v>
      </c>
      <c r="AJ279" s="68">
        <f t="shared" si="158"/>
        <v>0</v>
      </c>
      <c r="AK279" s="68">
        <f t="shared" si="159"/>
        <v>0</v>
      </c>
      <c r="AL279" s="69">
        <f t="shared" si="160"/>
        <v>0</v>
      </c>
      <c r="AM279" s="69">
        <f t="shared" si="161"/>
        <v>0</v>
      </c>
      <c r="AN279" s="68">
        <f t="shared" si="162"/>
        <v>0</v>
      </c>
    </row>
    <row r="280" spans="1:40" ht="100.8">
      <c r="A280" s="158"/>
      <c r="B280" s="159"/>
      <c r="C280" s="159"/>
      <c r="D280" s="159"/>
      <c r="E280" s="159"/>
      <c r="F280" s="23" t="s">
        <v>474</v>
      </c>
      <c r="G280" s="17">
        <f>'[1]на 01.10'!$B$34</f>
        <v>252718</v>
      </c>
      <c r="H280" s="26"/>
      <c r="I280" s="29"/>
      <c r="J280" s="29"/>
      <c r="K280" s="14"/>
      <c r="L280" s="14"/>
      <c r="M280" s="14"/>
      <c r="N280" s="15"/>
      <c r="O280" s="15"/>
      <c r="P280" s="65">
        <f t="shared" si="153"/>
        <v>0</v>
      </c>
      <c r="Q280" s="14"/>
      <c r="R280" s="14"/>
      <c r="S280" s="14"/>
      <c r="T280" s="15"/>
      <c r="U280" s="15"/>
      <c r="V280" s="65">
        <f t="shared" si="154"/>
        <v>0</v>
      </c>
      <c r="W280" s="14"/>
      <c r="X280" s="14"/>
      <c r="Y280" s="14"/>
      <c r="Z280" s="15"/>
      <c r="AA280" s="15"/>
      <c r="AB280" s="65">
        <f t="shared" si="155"/>
        <v>0</v>
      </c>
      <c r="AC280" s="14"/>
      <c r="AD280" s="14"/>
      <c r="AE280" s="14"/>
      <c r="AF280" s="15"/>
      <c r="AG280" s="15"/>
      <c r="AH280" s="65">
        <f t="shared" si="156"/>
        <v>0</v>
      </c>
      <c r="AI280" s="68">
        <f t="shared" si="157"/>
        <v>0</v>
      </c>
      <c r="AJ280" s="68">
        <f t="shared" si="158"/>
        <v>0</v>
      </c>
      <c r="AK280" s="68">
        <f t="shared" si="159"/>
        <v>0</v>
      </c>
      <c r="AL280" s="69">
        <f t="shared" si="160"/>
        <v>0</v>
      </c>
      <c r="AM280" s="69">
        <f t="shared" si="161"/>
        <v>0</v>
      </c>
      <c r="AN280" s="68">
        <f t="shared" si="162"/>
        <v>0</v>
      </c>
    </row>
    <row r="281" spans="1:40" ht="17.399999999999999">
      <c r="A281" s="162" t="s">
        <v>484</v>
      </c>
      <c r="B281" s="162"/>
      <c r="C281" s="162"/>
      <c r="D281" s="162"/>
      <c r="E281" s="162"/>
      <c r="F281" s="162"/>
      <c r="G281" s="162"/>
      <c r="H281" s="25"/>
      <c r="I281" s="28"/>
      <c r="J281" s="28"/>
      <c r="K281" s="19">
        <f>SUM(K282:K299)</f>
        <v>0</v>
      </c>
      <c r="L281" s="19">
        <f t="shared" ref="L281:P281" si="163">SUM(L282:L299)</f>
        <v>0</v>
      </c>
      <c r="M281" s="19">
        <f t="shared" si="163"/>
        <v>0</v>
      </c>
      <c r="N281" s="19">
        <f t="shared" si="163"/>
        <v>0</v>
      </c>
      <c r="O281" s="19"/>
      <c r="P281" s="19">
        <f t="shared" si="163"/>
        <v>0</v>
      </c>
      <c r="Q281" s="19">
        <f>SUM(Q282:Q299)</f>
        <v>2</v>
      </c>
      <c r="R281" s="19">
        <f t="shared" ref="R281:V281" si="164">SUM(R282:R299)</f>
        <v>0</v>
      </c>
      <c r="S281" s="19">
        <f t="shared" si="164"/>
        <v>3</v>
      </c>
      <c r="T281" s="19">
        <f t="shared" si="164"/>
        <v>3</v>
      </c>
      <c r="U281" s="19">
        <f t="shared" si="164"/>
        <v>361487</v>
      </c>
      <c r="V281" s="19">
        <f t="shared" si="164"/>
        <v>361487</v>
      </c>
      <c r="W281" s="19">
        <f>SUM(W282:W299)</f>
        <v>0</v>
      </c>
      <c r="X281" s="19">
        <f t="shared" ref="X281:AB281" si="165">SUM(X282:X299)</f>
        <v>0</v>
      </c>
      <c r="Y281" s="19">
        <f t="shared" si="165"/>
        <v>0</v>
      </c>
      <c r="Z281" s="19">
        <f t="shared" si="165"/>
        <v>0</v>
      </c>
      <c r="AA281" s="19"/>
      <c r="AB281" s="19">
        <f t="shared" si="165"/>
        <v>0</v>
      </c>
      <c r="AC281" s="19">
        <f>SUM(AC282:AC299)</f>
        <v>0</v>
      </c>
      <c r="AD281" s="19">
        <f t="shared" ref="AD281:AH281" si="166">SUM(AD282:AD299)</f>
        <v>0</v>
      </c>
      <c r="AE281" s="19">
        <f t="shared" si="166"/>
        <v>0</v>
      </c>
      <c r="AF281" s="19">
        <f t="shared" si="166"/>
        <v>0</v>
      </c>
      <c r="AG281" s="19"/>
      <c r="AH281" s="19">
        <f t="shared" si="166"/>
        <v>0</v>
      </c>
      <c r="AI281" s="19">
        <f>SUM(AI282:AI299)</f>
        <v>2</v>
      </c>
      <c r="AJ281" s="19">
        <f t="shared" ref="AJ281:AN281" si="167">SUM(AJ282:AJ299)</f>
        <v>0</v>
      </c>
      <c r="AK281" s="19">
        <f t="shared" si="167"/>
        <v>3</v>
      </c>
      <c r="AL281" s="69">
        <f t="shared" si="167"/>
        <v>3</v>
      </c>
      <c r="AM281" s="69">
        <f t="shared" si="167"/>
        <v>361487</v>
      </c>
      <c r="AN281" s="19">
        <f t="shared" si="167"/>
        <v>361487</v>
      </c>
    </row>
    <row r="282" spans="1:40" ht="182.25" customHeight="1">
      <c r="A282" s="157" t="s">
        <v>485</v>
      </c>
      <c r="B282" s="159" t="s">
        <v>486</v>
      </c>
      <c r="C282" s="159" t="s">
        <v>907</v>
      </c>
      <c r="D282" s="159" t="s">
        <v>487</v>
      </c>
      <c r="E282" s="159" t="s">
        <v>17</v>
      </c>
      <c r="F282" s="23" t="s">
        <v>488</v>
      </c>
      <c r="G282" s="18">
        <f>'[1]на 01.10'!$B$36</f>
        <v>132398</v>
      </c>
      <c r="H282" s="26">
        <v>81</v>
      </c>
      <c r="I282" s="29">
        <v>26</v>
      </c>
      <c r="J282" s="29">
        <v>208</v>
      </c>
      <c r="K282" s="14"/>
      <c r="L282" s="14"/>
      <c r="M282" s="14"/>
      <c r="N282" s="15"/>
      <c r="O282" s="15"/>
      <c r="P282" s="65">
        <f t="shared" si="153"/>
        <v>0</v>
      </c>
      <c r="Q282" s="14">
        <v>1</v>
      </c>
      <c r="R282" s="14"/>
      <c r="S282" s="14"/>
      <c r="T282" s="15"/>
      <c r="U282" s="15"/>
      <c r="V282" s="65">
        <f t="shared" ref="V282:V299" si="168">G282*S282</f>
        <v>0</v>
      </c>
      <c r="W282" s="14"/>
      <c r="X282" s="14"/>
      <c r="Y282" s="14"/>
      <c r="Z282" s="15"/>
      <c r="AA282" s="15"/>
      <c r="AB282" s="65">
        <f t="shared" ref="AB282:AB299" si="169">G282*Y282</f>
        <v>0</v>
      </c>
      <c r="AC282" s="14"/>
      <c r="AD282" s="14"/>
      <c r="AE282" s="14"/>
      <c r="AF282" s="15"/>
      <c r="AG282" s="15"/>
      <c r="AH282" s="65">
        <f t="shared" ref="AH282:AH299" si="170">G282*AE282</f>
        <v>0</v>
      </c>
      <c r="AI282" s="68">
        <f t="shared" ref="AI282:AI299" si="171">K282+Q282+W282+AC282</f>
        <v>1</v>
      </c>
      <c r="AJ282" s="68">
        <f t="shared" ref="AJ282:AJ299" si="172">L282+R282+X282+AD282</f>
        <v>0</v>
      </c>
      <c r="AK282" s="68">
        <f t="shared" ref="AK282:AK299" si="173">M282+S282+Y282+AE282</f>
        <v>0</v>
      </c>
      <c r="AL282" s="69">
        <f t="shared" ref="AL282:AL299" si="174">N282+T282+Z282+AF282</f>
        <v>0</v>
      </c>
      <c r="AM282" s="69">
        <f t="shared" ref="AM282:AM299" si="175">O282+U282+AA282+AG282</f>
        <v>0</v>
      </c>
      <c r="AN282" s="68">
        <f t="shared" ref="AN282:AN299" si="176">P282+V282+AB282+AH282</f>
        <v>0</v>
      </c>
    </row>
    <row r="283" spans="1:40" ht="158.25" customHeight="1">
      <c r="A283" s="163"/>
      <c r="B283" s="159"/>
      <c r="C283" s="159"/>
      <c r="D283" s="159"/>
      <c r="E283" s="159"/>
      <c r="F283" s="23" t="s">
        <v>489</v>
      </c>
      <c r="G283" s="18">
        <f>'[1]на 01.10'!$B$36</f>
        <v>132398</v>
      </c>
      <c r="H283" s="26"/>
      <c r="I283" s="29"/>
      <c r="J283" s="29"/>
      <c r="K283" s="14"/>
      <c r="L283" s="14"/>
      <c r="M283" s="14"/>
      <c r="N283" s="15"/>
      <c r="O283" s="15"/>
      <c r="P283" s="65">
        <f t="shared" si="153"/>
        <v>0</v>
      </c>
      <c r="Q283" s="14"/>
      <c r="R283" s="14"/>
      <c r="S283" s="14"/>
      <c r="T283" s="15"/>
      <c r="U283" s="15"/>
      <c r="V283" s="65">
        <f t="shared" si="168"/>
        <v>0</v>
      </c>
      <c r="W283" s="14"/>
      <c r="X283" s="14"/>
      <c r="Y283" s="14"/>
      <c r="Z283" s="15"/>
      <c r="AA283" s="15"/>
      <c r="AB283" s="65">
        <f t="shared" si="169"/>
        <v>0</v>
      </c>
      <c r="AC283" s="14"/>
      <c r="AD283" s="14"/>
      <c r="AE283" s="14"/>
      <c r="AF283" s="15"/>
      <c r="AG283" s="15"/>
      <c r="AH283" s="65">
        <f t="shared" si="170"/>
        <v>0</v>
      </c>
      <c r="AI283" s="68">
        <f t="shared" si="171"/>
        <v>0</v>
      </c>
      <c r="AJ283" s="68">
        <f t="shared" si="172"/>
        <v>0</v>
      </c>
      <c r="AK283" s="68">
        <f t="shared" si="173"/>
        <v>0</v>
      </c>
      <c r="AL283" s="69">
        <f t="shared" si="174"/>
        <v>0</v>
      </c>
      <c r="AM283" s="69">
        <f t="shared" si="175"/>
        <v>0</v>
      </c>
      <c r="AN283" s="68">
        <f t="shared" si="176"/>
        <v>0</v>
      </c>
    </row>
    <row r="284" spans="1:40" ht="123" customHeight="1">
      <c r="A284" s="163"/>
      <c r="B284" s="159"/>
      <c r="C284" s="159"/>
      <c r="D284" s="159"/>
      <c r="E284" s="159"/>
      <c r="F284" s="23" t="s">
        <v>490</v>
      </c>
      <c r="G284" s="18">
        <f>'[1]на 01.10'!$B$36</f>
        <v>132398</v>
      </c>
      <c r="H284" s="26"/>
      <c r="I284" s="29"/>
      <c r="J284" s="29"/>
      <c r="K284" s="14"/>
      <c r="L284" s="14"/>
      <c r="M284" s="14"/>
      <c r="N284" s="15"/>
      <c r="O284" s="15"/>
      <c r="P284" s="65">
        <f t="shared" si="153"/>
        <v>0</v>
      </c>
      <c r="Q284" s="14"/>
      <c r="R284" s="14"/>
      <c r="S284" s="14">
        <v>1</v>
      </c>
      <c r="T284" s="15">
        <v>1</v>
      </c>
      <c r="U284" s="15">
        <f>T284*G284</f>
        <v>132398</v>
      </c>
      <c r="V284" s="65">
        <f t="shared" si="168"/>
        <v>132398</v>
      </c>
      <c r="W284" s="14"/>
      <c r="X284" s="14"/>
      <c r="Y284" s="14"/>
      <c r="Z284" s="15"/>
      <c r="AA284" s="15"/>
      <c r="AB284" s="65">
        <f t="shared" si="169"/>
        <v>0</v>
      </c>
      <c r="AC284" s="14"/>
      <c r="AD284" s="14"/>
      <c r="AE284" s="14"/>
      <c r="AF284" s="15"/>
      <c r="AG284" s="15"/>
      <c r="AH284" s="65">
        <f t="shared" si="170"/>
        <v>0</v>
      </c>
      <c r="AI284" s="68">
        <f t="shared" si="171"/>
        <v>0</v>
      </c>
      <c r="AJ284" s="68">
        <f t="shared" si="172"/>
        <v>0</v>
      </c>
      <c r="AK284" s="68">
        <f t="shared" si="173"/>
        <v>1</v>
      </c>
      <c r="AL284" s="69">
        <f t="shared" si="174"/>
        <v>1</v>
      </c>
      <c r="AM284" s="69">
        <f t="shared" si="175"/>
        <v>132398</v>
      </c>
      <c r="AN284" s="68">
        <f t="shared" si="176"/>
        <v>132398</v>
      </c>
    </row>
    <row r="285" spans="1:40" ht="90" customHeight="1">
      <c r="A285" s="163"/>
      <c r="B285" s="23"/>
      <c r="C285" s="23"/>
      <c r="D285" s="23"/>
      <c r="E285" s="23"/>
      <c r="F285" s="23" t="s">
        <v>491</v>
      </c>
      <c r="G285" s="18">
        <f>'[1]на 01.10'!$B$36</f>
        <v>132398</v>
      </c>
      <c r="H285" s="26"/>
      <c r="I285" s="29"/>
      <c r="J285" s="29"/>
      <c r="K285" s="14"/>
      <c r="L285" s="14"/>
      <c r="M285" s="14"/>
      <c r="N285" s="15"/>
      <c r="O285" s="15"/>
      <c r="P285" s="65">
        <f t="shared" si="153"/>
        <v>0</v>
      </c>
      <c r="Q285" s="14"/>
      <c r="R285" s="14"/>
      <c r="S285" s="14"/>
      <c r="T285" s="15"/>
      <c r="U285" s="15"/>
      <c r="V285" s="65">
        <f t="shared" si="168"/>
        <v>0</v>
      </c>
      <c r="W285" s="14"/>
      <c r="X285" s="14"/>
      <c r="Y285" s="14"/>
      <c r="Z285" s="15"/>
      <c r="AA285" s="15"/>
      <c r="AB285" s="65">
        <f t="shared" si="169"/>
        <v>0</v>
      </c>
      <c r="AC285" s="14"/>
      <c r="AD285" s="14"/>
      <c r="AE285" s="14"/>
      <c r="AF285" s="15"/>
      <c r="AG285" s="15"/>
      <c r="AH285" s="65">
        <f t="shared" si="170"/>
        <v>0</v>
      </c>
      <c r="AI285" s="68">
        <f t="shared" si="171"/>
        <v>0</v>
      </c>
      <c r="AJ285" s="68">
        <f t="shared" si="172"/>
        <v>0</v>
      </c>
      <c r="AK285" s="68">
        <f t="shared" si="173"/>
        <v>0</v>
      </c>
      <c r="AL285" s="69">
        <f t="shared" si="174"/>
        <v>0</v>
      </c>
      <c r="AM285" s="69">
        <f t="shared" si="175"/>
        <v>0</v>
      </c>
      <c r="AN285" s="68">
        <f t="shared" si="176"/>
        <v>0</v>
      </c>
    </row>
    <row r="286" spans="1:40" ht="78.75" customHeight="1">
      <c r="A286" s="163"/>
      <c r="B286" s="23"/>
      <c r="C286" s="60" t="s">
        <v>908</v>
      </c>
      <c r="D286" s="60" t="s">
        <v>492</v>
      </c>
      <c r="E286" s="60" t="s">
        <v>17</v>
      </c>
      <c r="F286" s="23" t="s">
        <v>493</v>
      </c>
      <c r="G286" s="18">
        <f>'[1]на 01.10'!$B$36</f>
        <v>132398</v>
      </c>
      <c r="H286" s="26"/>
      <c r="I286" s="29"/>
      <c r="J286" s="29"/>
      <c r="K286" s="14"/>
      <c r="L286" s="14"/>
      <c r="M286" s="14"/>
      <c r="N286" s="15"/>
      <c r="O286" s="15"/>
      <c r="P286" s="65">
        <f t="shared" si="153"/>
        <v>0</v>
      </c>
      <c r="Q286" s="14"/>
      <c r="R286" s="14"/>
      <c r="S286" s="14"/>
      <c r="T286" s="15"/>
      <c r="U286" s="15"/>
      <c r="V286" s="65">
        <f t="shared" si="168"/>
        <v>0</v>
      </c>
      <c r="W286" s="14"/>
      <c r="X286" s="14"/>
      <c r="Y286" s="14"/>
      <c r="Z286" s="15"/>
      <c r="AA286" s="15"/>
      <c r="AB286" s="65">
        <f t="shared" si="169"/>
        <v>0</v>
      </c>
      <c r="AC286" s="14"/>
      <c r="AD286" s="14"/>
      <c r="AE286" s="14"/>
      <c r="AF286" s="15"/>
      <c r="AG286" s="15"/>
      <c r="AH286" s="65">
        <f t="shared" si="170"/>
        <v>0</v>
      </c>
      <c r="AI286" s="68">
        <f t="shared" si="171"/>
        <v>0</v>
      </c>
      <c r="AJ286" s="68">
        <f t="shared" si="172"/>
        <v>0</v>
      </c>
      <c r="AK286" s="68">
        <f t="shared" si="173"/>
        <v>0</v>
      </c>
      <c r="AL286" s="69">
        <f t="shared" si="174"/>
        <v>0</v>
      </c>
      <c r="AM286" s="69">
        <f t="shared" si="175"/>
        <v>0</v>
      </c>
      <c r="AN286" s="68">
        <f t="shared" si="176"/>
        <v>0</v>
      </c>
    </row>
    <row r="287" spans="1:40" ht="136.5" customHeight="1">
      <c r="A287" s="163"/>
      <c r="B287" s="159"/>
      <c r="C287" s="159"/>
      <c r="D287" s="159"/>
      <c r="E287" s="159"/>
      <c r="F287" s="23" t="s">
        <v>494</v>
      </c>
      <c r="G287" s="18">
        <f>'[1]на 01.10'!$B$36</f>
        <v>132398</v>
      </c>
      <c r="H287" s="26"/>
      <c r="I287" s="29"/>
      <c r="J287" s="29"/>
      <c r="K287" s="14"/>
      <c r="L287" s="14"/>
      <c r="M287" s="14"/>
      <c r="N287" s="15"/>
      <c r="O287" s="15"/>
      <c r="P287" s="65">
        <f t="shared" si="153"/>
        <v>0</v>
      </c>
      <c r="Q287" s="14"/>
      <c r="R287" s="14"/>
      <c r="S287" s="14"/>
      <c r="T287" s="15"/>
      <c r="U287" s="15"/>
      <c r="V287" s="65">
        <f t="shared" si="168"/>
        <v>0</v>
      </c>
      <c r="W287" s="14"/>
      <c r="X287" s="14"/>
      <c r="Y287" s="14"/>
      <c r="Z287" s="15"/>
      <c r="AA287" s="15"/>
      <c r="AB287" s="65">
        <f t="shared" si="169"/>
        <v>0</v>
      </c>
      <c r="AC287" s="14"/>
      <c r="AD287" s="14"/>
      <c r="AE287" s="14"/>
      <c r="AF287" s="15"/>
      <c r="AG287" s="15"/>
      <c r="AH287" s="65">
        <f t="shared" si="170"/>
        <v>0</v>
      </c>
      <c r="AI287" s="68">
        <f t="shared" si="171"/>
        <v>0</v>
      </c>
      <c r="AJ287" s="68">
        <f t="shared" si="172"/>
        <v>0</v>
      </c>
      <c r="AK287" s="68">
        <f t="shared" si="173"/>
        <v>0</v>
      </c>
      <c r="AL287" s="69">
        <f t="shared" si="174"/>
        <v>0</v>
      </c>
      <c r="AM287" s="69">
        <f t="shared" si="175"/>
        <v>0</v>
      </c>
      <c r="AN287" s="68">
        <f t="shared" si="176"/>
        <v>0</v>
      </c>
    </row>
    <row r="288" spans="1:40" ht="66.75" customHeight="1">
      <c r="A288" s="158"/>
      <c r="B288" s="159"/>
      <c r="C288" s="159"/>
      <c r="D288" s="159"/>
      <c r="E288" s="159"/>
      <c r="F288" s="23" t="s">
        <v>495</v>
      </c>
      <c r="G288" s="18">
        <f>'[1]на 01.10'!$B$36</f>
        <v>132398</v>
      </c>
      <c r="H288" s="26"/>
      <c r="I288" s="29"/>
      <c r="J288" s="29"/>
      <c r="K288" s="14"/>
      <c r="L288" s="14"/>
      <c r="M288" s="14"/>
      <c r="N288" s="15"/>
      <c r="O288" s="15"/>
      <c r="P288" s="65">
        <f t="shared" si="153"/>
        <v>0</v>
      </c>
      <c r="Q288" s="14"/>
      <c r="R288" s="14"/>
      <c r="S288" s="14"/>
      <c r="T288" s="15"/>
      <c r="U288" s="15"/>
      <c r="V288" s="65">
        <f t="shared" si="168"/>
        <v>0</v>
      </c>
      <c r="W288" s="14"/>
      <c r="X288" s="14"/>
      <c r="Y288" s="14"/>
      <c r="Z288" s="15"/>
      <c r="AA288" s="15"/>
      <c r="AB288" s="65">
        <f t="shared" si="169"/>
        <v>0</v>
      </c>
      <c r="AC288" s="14"/>
      <c r="AD288" s="14"/>
      <c r="AE288" s="14"/>
      <c r="AF288" s="15"/>
      <c r="AG288" s="15"/>
      <c r="AH288" s="65">
        <f t="shared" si="170"/>
        <v>0</v>
      </c>
      <c r="AI288" s="68">
        <f t="shared" si="171"/>
        <v>0</v>
      </c>
      <c r="AJ288" s="68">
        <f t="shared" si="172"/>
        <v>0</v>
      </c>
      <c r="AK288" s="68">
        <f t="shared" si="173"/>
        <v>0</v>
      </c>
      <c r="AL288" s="69">
        <f t="shared" si="174"/>
        <v>0</v>
      </c>
      <c r="AM288" s="69">
        <f t="shared" si="175"/>
        <v>0</v>
      </c>
      <c r="AN288" s="68">
        <f t="shared" si="176"/>
        <v>0</v>
      </c>
    </row>
    <row r="289" spans="1:40" ht="36" customHeight="1">
      <c r="A289" s="157" t="s">
        <v>496</v>
      </c>
      <c r="B289" s="159" t="s">
        <v>497</v>
      </c>
      <c r="C289" s="159" t="s">
        <v>909</v>
      </c>
      <c r="D289" s="159" t="s">
        <v>498</v>
      </c>
      <c r="E289" s="159" t="s">
        <v>17</v>
      </c>
      <c r="F289" s="23" t="s">
        <v>499</v>
      </c>
      <c r="G289" s="18">
        <f>'[1]на 01.10'!$B$37</f>
        <v>78623</v>
      </c>
      <c r="H289" s="26"/>
      <c r="I289" s="29"/>
      <c r="J289" s="29"/>
      <c r="K289" s="14"/>
      <c r="L289" s="14"/>
      <c r="M289" s="14"/>
      <c r="N289" s="15"/>
      <c r="O289" s="15"/>
      <c r="P289" s="65">
        <f t="shared" si="153"/>
        <v>0</v>
      </c>
      <c r="Q289" s="14"/>
      <c r="R289" s="14"/>
      <c r="S289" s="14"/>
      <c r="T289" s="15"/>
      <c r="U289" s="15"/>
      <c r="V289" s="65">
        <f t="shared" si="168"/>
        <v>0</v>
      </c>
      <c r="W289" s="14"/>
      <c r="X289" s="14"/>
      <c r="Y289" s="14"/>
      <c r="Z289" s="15"/>
      <c r="AA289" s="15"/>
      <c r="AB289" s="65">
        <f t="shared" si="169"/>
        <v>0</v>
      </c>
      <c r="AC289" s="14"/>
      <c r="AD289" s="14"/>
      <c r="AE289" s="14"/>
      <c r="AF289" s="15"/>
      <c r="AG289" s="15"/>
      <c r="AH289" s="65">
        <f t="shared" si="170"/>
        <v>0</v>
      </c>
      <c r="AI289" s="68">
        <f t="shared" si="171"/>
        <v>0</v>
      </c>
      <c r="AJ289" s="68">
        <f t="shared" si="172"/>
        <v>0</v>
      </c>
      <c r="AK289" s="68">
        <f t="shared" si="173"/>
        <v>0</v>
      </c>
      <c r="AL289" s="69">
        <f t="shared" si="174"/>
        <v>0</v>
      </c>
      <c r="AM289" s="69">
        <f t="shared" si="175"/>
        <v>0</v>
      </c>
      <c r="AN289" s="68">
        <f t="shared" si="176"/>
        <v>0</v>
      </c>
    </row>
    <row r="290" spans="1:40" ht="67.2">
      <c r="A290" s="163"/>
      <c r="B290" s="159"/>
      <c r="C290" s="159"/>
      <c r="D290" s="159"/>
      <c r="E290" s="159"/>
      <c r="F290" s="23" t="s">
        <v>500</v>
      </c>
      <c r="G290" s="18">
        <f>'[1]на 01.10'!$B$37</f>
        <v>78623</v>
      </c>
      <c r="H290" s="26"/>
      <c r="I290" s="29"/>
      <c r="J290" s="29"/>
      <c r="K290" s="14"/>
      <c r="L290" s="14"/>
      <c r="M290" s="14"/>
      <c r="N290" s="15"/>
      <c r="O290" s="15"/>
      <c r="P290" s="65">
        <f t="shared" si="153"/>
        <v>0</v>
      </c>
      <c r="Q290" s="14"/>
      <c r="R290" s="14"/>
      <c r="S290" s="14"/>
      <c r="T290" s="15"/>
      <c r="U290" s="15"/>
      <c r="V290" s="65">
        <f t="shared" si="168"/>
        <v>0</v>
      </c>
      <c r="W290" s="14"/>
      <c r="X290" s="14"/>
      <c r="Y290" s="14"/>
      <c r="Z290" s="15"/>
      <c r="AA290" s="15"/>
      <c r="AB290" s="65">
        <f t="shared" si="169"/>
        <v>0</v>
      </c>
      <c r="AC290" s="14"/>
      <c r="AD290" s="14"/>
      <c r="AE290" s="14"/>
      <c r="AF290" s="15"/>
      <c r="AG290" s="15"/>
      <c r="AH290" s="65">
        <f t="shared" si="170"/>
        <v>0</v>
      </c>
      <c r="AI290" s="68">
        <f t="shared" si="171"/>
        <v>0</v>
      </c>
      <c r="AJ290" s="68">
        <f t="shared" si="172"/>
        <v>0</v>
      </c>
      <c r="AK290" s="68">
        <f t="shared" si="173"/>
        <v>0</v>
      </c>
      <c r="AL290" s="69">
        <f t="shared" si="174"/>
        <v>0</v>
      </c>
      <c r="AM290" s="69">
        <f t="shared" si="175"/>
        <v>0</v>
      </c>
      <c r="AN290" s="68">
        <f t="shared" si="176"/>
        <v>0</v>
      </c>
    </row>
    <row r="291" spans="1:40" ht="66.75" customHeight="1">
      <c r="A291" s="163"/>
      <c r="B291" s="159"/>
      <c r="C291" s="23" t="s">
        <v>910</v>
      </c>
      <c r="D291" s="23" t="s">
        <v>501</v>
      </c>
      <c r="E291" s="23" t="s">
        <v>17</v>
      </c>
      <c r="F291" s="23" t="s">
        <v>502</v>
      </c>
      <c r="G291" s="18">
        <f>'[1]на 01.10'!$B$37</f>
        <v>78623</v>
      </c>
      <c r="H291" s="26"/>
      <c r="I291" s="29"/>
      <c r="J291" s="29"/>
      <c r="K291" s="14"/>
      <c r="L291" s="14"/>
      <c r="M291" s="14"/>
      <c r="N291" s="15"/>
      <c r="O291" s="15"/>
      <c r="P291" s="65">
        <f t="shared" ref="P291:P356" si="177">G291*M291</f>
        <v>0</v>
      </c>
      <c r="Q291" s="14"/>
      <c r="R291" s="14"/>
      <c r="S291" s="14"/>
      <c r="T291" s="15"/>
      <c r="U291" s="15"/>
      <c r="V291" s="65">
        <f t="shared" si="168"/>
        <v>0</v>
      </c>
      <c r="W291" s="14"/>
      <c r="X291" s="14"/>
      <c r="Y291" s="14"/>
      <c r="Z291" s="15"/>
      <c r="AA291" s="15"/>
      <c r="AB291" s="65">
        <f t="shared" si="169"/>
        <v>0</v>
      </c>
      <c r="AC291" s="14"/>
      <c r="AD291" s="14"/>
      <c r="AE291" s="14"/>
      <c r="AF291" s="15"/>
      <c r="AG291" s="15"/>
      <c r="AH291" s="65">
        <f t="shared" si="170"/>
        <v>0</v>
      </c>
      <c r="AI291" s="68">
        <f t="shared" si="171"/>
        <v>0</v>
      </c>
      <c r="AJ291" s="68">
        <f t="shared" si="172"/>
        <v>0</v>
      </c>
      <c r="AK291" s="68">
        <f t="shared" si="173"/>
        <v>0</v>
      </c>
      <c r="AL291" s="69">
        <f t="shared" si="174"/>
        <v>0</v>
      </c>
      <c r="AM291" s="69">
        <f t="shared" si="175"/>
        <v>0</v>
      </c>
      <c r="AN291" s="68">
        <f t="shared" si="176"/>
        <v>0</v>
      </c>
    </row>
    <row r="292" spans="1:40" ht="118.5" customHeight="1">
      <c r="A292" s="163"/>
      <c r="B292" s="33" t="s">
        <v>503</v>
      </c>
      <c r="C292" s="62" t="s">
        <v>504</v>
      </c>
      <c r="D292" s="33" t="s">
        <v>505</v>
      </c>
      <c r="E292" s="33" t="s">
        <v>17</v>
      </c>
      <c r="F292" s="33" t="s">
        <v>506</v>
      </c>
      <c r="G292" s="18">
        <f>'[1]на 01.10'!$B$37</f>
        <v>78623</v>
      </c>
      <c r="H292" s="63"/>
      <c r="I292" s="36"/>
      <c r="J292" s="36"/>
      <c r="K292" s="37"/>
      <c r="L292" s="37"/>
      <c r="M292" s="37"/>
      <c r="N292" s="37"/>
      <c r="O292" s="37"/>
      <c r="P292" s="65">
        <f t="shared" si="177"/>
        <v>0</v>
      </c>
      <c r="Q292" s="37"/>
      <c r="R292" s="37"/>
      <c r="S292" s="37">
        <v>1</v>
      </c>
      <c r="T292" s="37">
        <v>1</v>
      </c>
      <c r="U292" s="15">
        <f>T292*G292</f>
        <v>78623</v>
      </c>
      <c r="V292" s="65">
        <f t="shared" si="168"/>
        <v>78623</v>
      </c>
      <c r="W292" s="37"/>
      <c r="X292" s="37"/>
      <c r="Y292" s="37"/>
      <c r="Z292" s="37"/>
      <c r="AA292" s="37"/>
      <c r="AB292" s="65">
        <f t="shared" si="169"/>
        <v>0</v>
      </c>
      <c r="AC292" s="37"/>
      <c r="AD292" s="37"/>
      <c r="AE292" s="37"/>
      <c r="AF292" s="37"/>
      <c r="AG292" s="37"/>
      <c r="AH292" s="65">
        <f t="shared" si="170"/>
        <v>0</v>
      </c>
      <c r="AI292" s="68">
        <f t="shared" si="171"/>
        <v>0</v>
      </c>
      <c r="AJ292" s="68">
        <f t="shared" si="172"/>
        <v>0</v>
      </c>
      <c r="AK292" s="68">
        <f t="shared" si="173"/>
        <v>1</v>
      </c>
      <c r="AL292" s="69">
        <f t="shared" si="174"/>
        <v>1</v>
      </c>
      <c r="AM292" s="69">
        <f t="shared" si="175"/>
        <v>78623</v>
      </c>
      <c r="AN292" s="68">
        <f t="shared" si="176"/>
        <v>78623</v>
      </c>
    </row>
    <row r="293" spans="1:40" ht="89.25" customHeight="1">
      <c r="A293" s="163"/>
      <c r="B293" s="159" t="s">
        <v>507</v>
      </c>
      <c r="C293" s="159" t="s">
        <v>911</v>
      </c>
      <c r="D293" s="159" t="s">
        <v>508</v>
      </c>
      <c r="E293" s="159" t="s">
        <v>17</v>
      </c>
      <c r="F293" s="23" t="s">
        <v>509</v>
      </c>
      <c r="G293" s="18">
        <f>'[1]на 01.10'!$B$37</f>
        <v>78623</v>
      </c>
      <c r="H293" s="26">
        <v>74</v>
      </c>
      <c r="I293" s="29">
        <v>27</v>
      </c>
      <c r="J293" s="29">
        <v>204</v>
      </c>
      <c r="K293" s="14"/>
      <c r="L293" s="14"/>
      <c r="M293" s="14"/>
      <c r="N293" s="15"/>
      <c r="O293" s="15"/>
      <c r="P293" s="65">
        <f t="shared" si="177"/>
        <v>0</v>
      </c>
      <c r="Q293" s="14">
        <v>1</v>
      </c>
      <c r="R293" s="14"/>
      <c r="S293" s="14"/>
      <c r="T293" s="15"/>
      <c r="U293" s="15"/>
      <c r="V293" s="65">
        <f t="shared" si="168"/>
        <v>0</v>
      </c>
      <c r="W293" s="14"/>
      <c r="X293" s="14"/>
      <c r="Y293" s="14"/>
      <c r="Z293" s="15"/>
      <c r="AA293" s="15"/>
      <c r="AB293" s="65">
        <f t="shared" si="169"/>
        <v>0</v>
      </c>
      <c r="AC293" s="14"/>
      <c r="AD293" s="14"/>
      <c r="AE293" s="14"/>
      <c r="AF293" s="15"/>
      <c r="AG293" s="15"/>
      <c r="AH293" s="65">
        <f t="shared" si="170"/>
        <v>0</v>
      </c>
      <c r="AI293" s="68">
        <f t="shared" si="171"/>
        <v>1</v>
      </c>
      <c r="AJ293" s="68">
        <f t="shared" si="172"/>
        <v>0</v>
      </c>
      <c r="AK293" s="68">
        <f t="shared" si="173"/>
        <v>0</v>
      </c>
      <c r="AL293" s="69">
        <f t="shared" si="174"/>
        <v>0</v>
      </c>
      <c r="AM293" s="69">
        <f t="shared" si="175"/>
        <v>0</v>
      </c>
      <c r="AN293" s="68">
        <f t="shared" si="176"/>
        <v>0</v>
      </c>
    </row>
    <row r="294" spans="1:40" ht="144" customHeight="1">
      <c r="A294" s="163"/>
      <c r="B294" s="159"/>
      <c r="C294" s="159"/>
      <c r="D294" s="159"/>
      <c r="E294" s="159"/>
      <c r="F294" s="23" t="s">
        <v>510</v>
      </c>
      <c r="G294" s="18">
        <f>'[1]на 01.10'!$B$37</f>
        <v>78623</v>
      </c>
      <c r="H294" s="26"/>
      <c r="I294" s="29"/>
      <c r="J294" s="29"/>
      <c r="K294" s="14"/>
      <c r="L294" s="14"/>
      <c r="M294" s="14"/>
      <c r="N294" s="15"/>
      <c r="O294" s="15"/>
      <c r="P294" s="65">
        <f t="shared" si="177"/>
        <v>0</v>
      </c>
      <c r="Q294" s="14"/>
      <c r="R294" s="14"/>
      <c r="S294" s="14"/>
      <c r="T294" s="15"/>
      <c r="U294" s="15"/>
      <c r="V294" s="65">
        <f t="shared" si="168"/>
        <v>0</v>
      </c>
      <c r="W294" s="14"/>
      <c r="X294" s="14"/>
      <c r="Y294" s="14"/>
      <c r="Z294" s="15"/>
      <c r="AA294" s="15"/>
      <c r="AB294" s="65">
        <f t="shared" si="169"/>
        <v>0</v>
      </c>
      <c r="AC294" s="14"/>
      <c r="AD294" s="14"/>
      <c r="AE294" s="14"/>
      <c r="AF294" s="15"/>
      <c r="AG294" s="15"/>
      <c r="AH294" s="65">
        <f t="shared" si="170"/>
        <v>0</v>
      </c>
      <c r="AI294" s="68">
        <f t="shared" si="171"/>
        <v>0</v>
      </c>
      <c r="AJ294" s="68">
        <f t="shared" si="172"/>
        <v>0</v>
      </c>
      <c r="AK294" s="68">
        <f t="shared" si="173"/>
        <v>0</v>
      </c>
      <c r="AL294" s="69">
        <f t="shared" si="174"/>
        <v>0</v>
      </c>
      <c r="AM294" s="69">
        <f t="shared" si="175"/>
        <v>0</v>
      </c>
      <c r="AN294" s="68">
        <f t="shared" si="176"/>
        <v>0</v>
      </c>
    </row>
    <row r="295" spans="1:40" ht="110.25" customHeight="1">
      <c r="A295" s="163"/>
      <c r="B295" s="23"/>
      <c r="C295" s="23" t="s">
        <v>912</v>
      </c>
      <c r="D295" s="23" t="s">
        <v>511</v>
      </c>
      <c r="E295" s="23" t="s">
        <v>17</v>
      </c>
      <c r="F295" s="23" t="s">
        <v>512</v>
      </c>
      <c r="G295" s="18">
        <f>'[1]на 01.10'!$B$37</f>
        <v>78623</v>
      </c>
      <c r="H295" s="26"/>
      <c r="I295" s="29"/>
      <c r="J295" s="29"/>
      <c r="K295" s="14"/>
      <c r="L295" s="14"/>
      <c r="M295" s="14"/>
      <c r="N295" s="15"/>
      <c r="O295" s="15"/>
      <c r="P295" s="65">
        <f t="shared" si="177"/>
        <v>0</v>
      </c>
      <c r="Q295" s="14"/>
      <c r="R295" s="14"/>
      <c r="S295" s="14"/>
      <c r="T295" s="15"/>
      <c r="U295" s="15"/>
      <c r="V295" s="65">
        <f t="shared" si="168"/>
        <v>0</v>
      </c>
      <c r="W295" s="14"/>
      <c r="X295" s="14"/>
      <c r="Y295" s="14"/>
      <c r="Z295" s="15"/>
      <c r="AA295" s="15"/>
      <c r="AB295" s="65">
        <f t="shared" si="169"/>
        <v>0</v>
      </c>
      <c r="AC295" s="14"/>
      <c r="AD295" s="14"/>
      <c r="AE295" s="14"/>
      <c r="AF295" s="15"/>
      <c r="AG295" s="15"/>
      <c r="AH295" s="65">
        <f t="shared" si="170"/>
        <v>0</v>
      </c>
      <c r="AI295" s="68">
        <f t="shared" si="171"/>
        <v>0</v>
      </c>
      <c r="AJ295" s="68">
        <f t="shared" si="172"/>
        <v>0</v>
      </c>
      <c r="AK295" s="68">
        <f t="shared" si="173"/>
        <v>0</v>
      </c>
      <c r="AL295" s="69">
        <f t="shared" si="174"/>
        <v>0</v>
      </c>
      <c r="AM295" s="69">
        <f t="shared" si="175"/>
        <v>0</v>
      </c>
      <c r="AN295" s="68">
        <f t="shared" si="176"/>
        <v>0</v>
      </c>
    </row>
    <row r="296" spans="1:40" ht="98.25" customHeight="1">
      <c r="A296" s="163"/>
      <c r="B296" s="23"/>
      <c r="C296" s="23"/>
      <c r="D296" s="23"/>
      <c r="E296" s="23"/>
      <c r="F296" s="23" t="s">
        <v>513</v>
      </c>
      <c r="G296" s="18">
        <f>'[1]на 01.10'!$B$37</f>
        <v>78623</v>
      </c>
      <c r="H296" s="26"/>
      <c r="I296" s="29"/>
      <c r="J296" s="29"/>
      <c r="K296" s="14"/>
      <c r="L296" s="14"/>
      <c r="M296" s="14"/>
      <c r="N296" s="15"/>
      <c r="O296" s="15"/>
      <c r="P296" s="65">
        <f t="shared" si="177"/>
        <v>0</v>
      </c>
      <c r="Q296" s="14"/>
      <c r="R296" s="14"/>
      <c r="S296" s="14"/>
      <c r="T296" s="15"/>
      <c r="U296" s="15"/>
      <c r="V296" s="65">
        <f t="shared" si="168"/>
        <v>0</v>
      </c>
      <c r="W296" s="14"/>
      <c r="X296" s="14"/>
      <c r="Y296" s="14"/>
      <c r="Z296" s="15"/>
      <c r="AA296" s="15"/>
      <c r="AB296" s="65">
        <f t="shared" si="169"/>
        <v>0</v>
      </c>
      <c r="AC296" s="14"/>
      <c r="AD296" s="14"/>
      <c r="AE296" s="14"/>
      <c r="AF296" s="15"/>
      <c r="AG296" s="15"/>
      <c r="AH296" s="65">
        <f t="shared" si="170"/>
        <v>0</v>
      </c>
      <c r="AI296" s="68">
        <f t="shared" si="171"/>
        <v>0</v>
      </c>
      <c r="AJ296" s="68">
        <f t="shared" si="172"/>
        <v>0</v>
      </c>
      <c r="AK296" s="68">
        <f t="shared" si="173"/>
        <v>0</v>
      </c>
      <c r="AL296" s="69">
        <f t="shared" si="174"/>
        <v>0</v>
      </c>
      <c r="AM296" s="69">
        <f t="shared" si="175"/>
        <v>0</v>
      </c>
      <c r="AN296" s="68">
        <f t="shared" si="176"/>
        <v>0</v>
      </c>
    </row>
    <row r="297" spans="1:40" ht="156.75" customHeight="1">
      <c r="A297" s="158"/>
      <c r="B297" s="23" t="s">
        <v>514</v>
      </c>
      <c r="C297" s="23" t="s">
        <v>913</v>
      </c>
      <c r="D297" s="23" t="s">
        <v>515</v>
      </c>
      <c r="E297" s="23" t="s">
        <v>17</v>
      </c>
      <c r="F297" s="23" t="s">
        <v>516</v>
      </c>
      <c r="G297" s="18">
        <f>'[1]на 01.10'!$B$37</f>
        <v>78623</v>
      </c>
      <c r="H297" s="26"/>
      <c r="I297" s="29"/>
      <c r="J297" s="29"/>
      <c r="K297" s="14"/>
      <c r="L297" s="14"/>
      <c r="M297" s="14"/>
      <c r="N297" s="15"/>
      <c r="O297" s="15"/>
      <c r="P297" s="65">
        <f t="shared" si="177"/>
        <v>0</v>
      </c>
      <c r="Q297" s="14"/>
      <c r="R297" s="14"/>
      <c r="S297" s="14"/>
      <c r="T297" s="15"/>
      <c r="U297" s="15"/>
      <c r="V297" s="65">
        <f t="shared" si="168"/>
        <v>0</v>
      </c>
      <c r="W297" s="14"/>
      <c r="X297" s="14"/>
      <c r="Y297" s="14"/>
      <c r="Z297" s="15"/>
      <c r="AA297" s="15"/>
      <c r="AB297" s="65">
        <f t="shared" si="169"/>
        <v>0</v>
      </c>
      <c r="AC297" s="14"/>
      <c r="AD297" s="14"/>
      <c r="AE297" s="14"/>
      <c r="AF297" s="15"/>
      <c r="AG297" s="15"/>
      <c r="AH297" s="65">
        <f t="shared" si="170"/>
        <v>0</v>
      </c>
      <c r="AI297" s="68">
        <f t="shared" si="171"/>
        <v>0</v>
      </c>
      <c r="AJ297" s="68">
        <f t="shared" si="172"/>
        <v>0</v>
      </c>
      <c r="AK297" s="68">
        <f t="shared" si="173"/>
        <v>0</v>
      </c>
      <c r="AL297" s="69">
        <f t="shared" si="174"/>
        <v>0</v>
      </c>
      <c r="AM297" s="69">
        <f t="shared" si="175"/>
        <v>0</v>
      </c>
      <c r="AN297" s="68">
        <f t="shared" si="176"/>
        <v>0</v>
      </c>
    </row>
    <row r="298" spans="1:40" ht="68.25" customHeight="1">
      <c r="A298" s="160" t="s">
        <v>517</v>
      </c>
      <c r="B298" s="159" t="s">
        <v>518</v>
      </c>
      <c r="C298" s="159" t="s">
        <v>519</v>
      </c>
      <c r="D298" s="159" t="s">
        <v>520</v>
      </c>
      <c r="E298" s="159" t="s">
        <v>17</v>
      </c>
      <c r="F298" s="23" t="s">
        <v>521</v>
      </c>
      <c r="G298" s="17">
        <f>'[1]на 01.10'!$B$38</f>
        <v>150466</v>
      </c>
      <c r="H298" s="26"/>
      <c r="I298" s="29"/>
      <c r="J298" s="29"/>
      <c r="K298" s="14"/>
      <c r="L298" s="14"/>
      <c r="M298" s="14"/>
      <c r="N298" s="15"/>
      <c r="O298" s="15"/>
      <c r="P298" s="65">
        <f t="shared" si="177"/>
        <v>0</v>
      </c>
      <c r="Q298" s="14"/>
      <c r="R298" s="14"/>
      <c r="S298" s="14">
        <v>1</v>
      </c>
      <c r="T298" s="15">
        <v>1</v>
      </c>
      <c r="U298" s="15">
        <f>T298*G298</f>
        <v>150466</v>
      </c>
      <c r="V298" s="65">
        <f t="shared" si="168"/>
        <v>150466</v>
      </c>
      <c r="W298" s="14"/>
      <c r="X298" s="14"/>
      <c r="Y298" s="14"/>
      <c r="Z298" s="15"/>
      <c r="AA298" s="15"/>
      <c r="AB298" s="65">
        <f t="shared" si="169"/>
        <v>0</v>
      </c>
      <c r="AC298" s="14"/>
      <c r="AD298" s="14"/>
      <c r="AE298" s="14"/>
      <c r="AF298" s="15"/>
      <c r="AG298" s="15"/>
      <c r="AH298" s="65">
        <f t="shared" si="170"/>
        <v>0</v>
      </c>
      <c r="AI298" s="68">
        <f t="shared" si="171"/>
        <v>0</v>
      </c>
      <c r="AJ298" s="68">
        <f t="shared" si="172"/>
        <v>0</v>
      </c>
      <c r="AK298" s="68">
        <f t="shared" si="173"/>
        <v>1</v>
      </c>
      <c r="AL298" s="69">
        <f t="shared" si="174"/>
        <v>1</v>
      </c>
      <c r="AM298" s="69">
        <f t="shared" si="175"/>
        <v>150466</v>
      </c>
      <c r="AN298" s="68">
        <f t="shared" si="176"/>
        <v>150466</v>
      </c>
    </row>
    <row r="299" spans="1:40" ht="74.25" customHeight="1">
      <c r="A299" s="160"/>
      <c r="B299" s="159"/>
      <c r="C299" s="159"/>
      <c r="D299" s="159"/>
      <c r="E299" s="159"/>
      <c r="F299" s="23" t="s">
        <v>522</v>
      </c>
      <c r="G299" s="17">
        <f>'[1]на 01.10'!$B$38</f>
        <v>150466</v>
      </c>
      <c r="H299" s="26"/>
      <c r="I299" s="29"/>
      <c r="J299" s="29"/>
      <c r="K299" s="14"/>
      <c r="L299" s="14"/>
      <c r="M299" s="14"/>
      <c r="N299" s="15"/>
      <c r="O299" s="15"/>
      <c r="P299" s="65">
        <f t="shared" si="177"/>
        <v>0</v>
      </c>
      <c r="Q299" s="14"/>
      <c r="R299" s="14"/>
      <c r="S299" s="14"/>
      <c r="T299" s="15"/>
      <c r="U299" s="15"/>
      <c r="V299" s="65">
        <f t="shared" si="168"/>
        <v>0</v>
      </c>
      <c r="W299" s="14"/>
      <c r="X299" s="14"/>
      <c r="Y299" s="14"/>
      <c r="Z299" s="15"/>
      <c r="AA299" s="15"/>
      <c r="AB299" s="65">
        <f t="shared" si="169"/>
        <v>0</v>
      </c>
      <c r="AC299" s="14"/>
      <c r="AD299" s="14"/>
      <c r="AE299" s="14"/>
      <c r="AF299" s="15"/>
      <c r="AG299" s="15"/>
      <c r="AH299" s="65">
        <f t="shared" si="170"/>
        <v>0</v>
      </c>
      <c r="AI299" s="68">
        <f t="shared" si="171"/>
        <v>0</v>
      </c>
      <c r="AJ299" s="68">
        <f t="shared" si="172"/>
        <v>0</v>
      </c>
      <c r="AK299" s="68">
        <f t="shared" si="173"/>
        <v>0</v>
      </c>
      <c r="AL299" s="69">
        <f t="shared" si="174"/>
        <v>0</v>
      </c>
      <c r="AM299" s="69">
        <f t="shared" si="175"/>
        <v>0</v>
      </c>
      <c r="AN299" s="68">
        <f t="shared" si="176"/>
        <v>0</v>
      </c>
    </row>
    <row r="300" spans="1:40" ht="17.399999999999999">
      <c r="A300" s="162" t="s">
        <v>523</v>
      </c>
      <c r="B300" s="162"/>
      <c r="C300" s="162"/>
      <c r="D300" s="162"/>
      <c r="E300" s="162"/>
      <c r="F300" s="162"/>
      <c r="G300" s="162"/>
      <c r="H300" s="25"/>
      <c r="I300" s="28"/>
      <c r="J300" s="28"/>
      <c r="K300" s="19">
        <f>SUM(K301:K342)</f>
        <v>25</v>
      </c>
      <c r="L300" s="19">
        <f t="shared" ref="L300:P300" si="178">SUM(L301:L342)</f>
        <v>21</v>
      </c>
      <c r="M300" s="19">
        <f t="shared" si="178"/>
        <v>20</v>
      </c>
      <c r="N300" s="19">
        <f t="shared" si="178"/>
        <v>20</v>
      </c>
      <c r="O300" s="19">
        <f t="shared" si="178"/>
        <v>1415500</v>
      </c>
      <c r="P300" s="19">
        <f t="shared" si="178"/>
        <v>1415500</v>
      </c>
      <c r="Q300" s="19">
        <f>SUM(Q301:Q342)</f>
        <v>10</v>
      </c>
      <c r="R300" s="19">
        <f t="shared" ref="R300:V300" si="179">SUM(R301:R342)</f>
        <v>3</v>
      </c>
      <c r="S300" s="19">
        <f t="shared" si="179"/>
        <v>13</v>
      </c>
      <c r="T300" s="19">
        <f t="shared" si="179"/>
        <v>11</v>
      </c>
      <c r="U300" s="19">
        <f t="shared" si="179"/>
        <v>1099375</v>
      </c>
      <c r="V300" s="19">
        <f t="shared" si="179"/>
        <v>1240925</v>
      </c>
      <c r="W300" s="19">
        <f>SUM(W301:W342)</f>
        <v>0</v>
      </c>
      <c r="X300" s="19">
        <f t="shared" ref="X300:AB300" si="180">SUM(X301:X342)</f>
        <v>0</v>
      </c>
      <c r="Y300" s="19">
        <f t="shared" si="180"/>
        <v>0</v>
      </c>
      <c r="Z300" s="19">
        <f t="shared" si="180"/>
        <v>0</v>
      </c>
      <c r="AA300" s="19"/>
      <c r="AB300" s="19">
        <f t="shared" si="180"/>
        <v>0</v>
      </c>
      <c r="AC300" s="19">
        <f>SUM(AC301:AC342)</f>
        <v>0</v>
      </c>
      <c r="AD300" s="19">
        <f t="shared" ref="AD300:AH300" si="181">SUM(AD301:AD342)</f>
        <v>0</v>
      </c>
      <c r="AE300" s="19">
        <f t="shared" si="181"/>
        <v>7</v>
      </c>
      <c r="AF300" s="19">
        <f t="shared" si="181"/>
        <v>0</v>
      </c>
      <c r="AG300" s="69"/>
      <c r="AH300" s="19">
        <f t="shared" si="181"/>
        <v>495425</v>
      </c>
      <c r="AI300" s="19">
        <f>SUM(AI301:AI342)</f>
        <v>35</v>
      </c>
      <c r="AJ300" s="19">
        <f t="shared" ref="AJ300:AN300" si="182">SUM(AJ301:AJ342)</f>
        <v>24</v>
      </c>
      <c r="AK300" s="19">
        <f t="shared" si="182"/>
        <v>40</v>
      </c>
      <c r="AL300" s="69">
        <f t="shared" si="182"/>
        <v>31</v>
      </c>
      <c r="AM300" s="69">
        <f t="shared" si="182"/>
        <v>2514875</v>
      </c>
      <c r="AN300" s="19">
        <f t="shared" si="182"/>
        <v>3151850</v>
      </c>
    </row>
    <row r="301" spans="1:40" ht="126.75" customHeight="1">
      <c r="A301" s="157" t="s">
        <v>524</v>
      </c>
      <c r="B301" s="159" t="s">
        <v>525</v>
      </c>
      <c r="C301" s="159" t="s">
        <v>914</v>
      </c>
      <c r="D301" s="159" t="s">
        <v>526</v>
      </c>
      <c r="E301" s="159" t="s">
        <v>17</v>
      </c>
      <c r="F301" s="23" t="s">
        <v>527</v>
      </c>
      <c r="G301" s="18">
        <f>'[1]на 01.10'!$B$40</f>
        <v>70775</v>
      </c>
      <c r="H301" s="26">
        <v>71</v>
      </c>
      <c r="I301" s="29">
        <v>29</v>
      </c>
      <c r="J301" s="29">
        <v>182</v>
      </c>
      <c r="K301" s="14"/>
      <c r="L301" s="14"/>
      <c r="M301" s="14"/>
      <c r="N301" s="15"/>
      <c r="O301" s="15"/>
      <c r="P301" s="65">
        <f t="shared" si="177"/>
        <v>0</v>
      </c>
      <c r="Q301" s="14"/>
      <c r="R301" s="14"/>
      <c r="S301" s="14"/>
      <c r="T301" s="15"/>
      <c r="U301" s="15"/>
      <c r="V301" s="65">
        <f t="shared" ref="V301:V342" si="183">G301*S301</f>
        <v>0</v>
      </c>
      <c r="W301" s="14"/>
      <c r="X301" s="14"/>
      <c r="Y301" s="14"/>
      <c r="Z301" s="15"/>
      <c r="AA301" s="15"/>
      <c r="AB301" s="65">
        <f t="shared" ref="AB301:AB342" si="184">G301*Y301</f>
        <v>0</v>
      </c>
      <c r="AC301" s="14"/>
      <c r="AD301" s="14"/>
      <c r="AE301" s="14">
        <v>7</v>
      </c>
      <c r="AF301" s="15"/>
      <c r="AG301" s="15"/>
      <c r="AH301" s="65">
        <f t="shared" ref="AH301:AH342" si="185">G301*AE301</f>
        <v>495425</v>
      </c>
      <c r="AI301" s="68">
        <f t="shared" ref="AI301:AI342" si="186">K301+Q301+W301+AC301</f>
        <v>0</v>
      </c>
      <c r="AJ301" s="68">
        <f t="shared" ref="AJ301:AJ342" si="187">L301+R301+X301+AD301</f>
        <v>0</v>
      </c>
      <c r="AK301" s="68">
        <f t="shared" ref="AK301:AK342" si="188">M301+S301+Y301+AE301</f>
        <v>7</v>
      </c>
      <c r="AL301" s="69">
        <f t="shared" ref="AL301:AL342" si="189">N301+T301+Z301+AF301</f>
        <v>0</v>
      </c>
      <c r="AM301" s="69">
        <f t="shared" ref="AM301:AM342" si="190">O301+U301+AA301+AG301</f>
        <v>0</v>
      </c>
      <c r="AN301" s="68">
        <f t="shared" ref="AN301:AN342" si="191">P301+V301+AB301+AH301</f>
        <v>495425</v>
      </c>
    </row>
    <row r="302" spans="1:40" ht="33.6">
      <c r="A302" s="163"/>
      <c r="B302" s="159"/>
      <c r="C302" s="159"/>
      <c r="D302" s="159"/>
      <c r="E302" s="159"/>
      <c r="F302" s="23" t="s">
        <v>528</v>
      </c>
      <c r="G302" s="18">
        <f>'[1]на 01.10'!$B$40</f>
        <v>70775</v>
      </c>
      <c r="H302" s="26"/>
      <c r="I302" s="29"/>
      <c r="J302" s="29"/>
      <c r="K302" s="14"/>
      <c r="L302" s="14"/>
      <c r="M302" s="14"/>
      <c r="N302" s="15"/>
      <c r="O302" s="15"/>
      <c r="P302" s="65">
        <f t="shared" si="177"/>
        <v>0</v>
      </c>
      <c r="Q302" s="14"/>
      <c r="R302" s="14"/>
      <c r="S302" s="14"/>
      <c r="T302" s="15"/>
      <c r="U302" s="15"/>
      <c r="V302" s="65">
        <f t="shared" si="183"/>
        <v>0</v>
      </c>
      <c r="W302" s="14"/>
      <c r="X302" s="14"/>
      <c r="Y302" s="14"/>
      <c r="Z302" s="15"/>
      <c r="AA302" s="15"/>
      <c r="AB302" s="65">
        <f t="shared" si="184"/>
        <v>0</v>
      </c>
      <c r="AC302" s="14"/>
      <c r="AD302" s="14"/>
      <c r="AE302" s="14"/>
      <c r="AF302" s="15"/>
      <c r="AG302" s="15"/>
      <c r="AH302" s="65">
        <f t="shared" si="185"/>
        <v>0</v>
      </c>
      <c r="AI302" s="68">
        <f t="shared" si="186"/>
        <v>0</v>
      </c>
      <c r="AJ302" s="68">
        <f t="shared" si="187"/>
        <v>0</v>
      </c>
      <c r="AK302" s="68">
        <f t="shared" si="188"/>
        <v>0</v>
      </c>
      <c r="AL302" s="69">
        <f t="shared" si="189"/>
        <v>0</v>
      </c>
      <c r="AM302" s="69">
        <f t="shared" si="190"/>
        <v>0</v>
      </c>
      <c r="AN302" s="68">
        <f t="shared" si="191"/>
        <v>0</v>
      </c>
    </row>
    <row r="303" spans="1:40" ht="119.25" customHeight="1">
      <c r="A303" s="163"/>
      <c r="B303" s="159"/>
      <c r="C303" s="159"/>
      <c r="D303" s="159"/>
      <c r="E303" s="159"/>
      <c r="F303" s="23" t="s">
        <v>529</v>
      </c>
      <c r="G303" s="18">
        <f>'[1]на 01.10'!$B$40</f>
        <v>70775</v>
      </c>
      <c r="H303" s="26"/>
      <c r="I303" s="29"/>
      <c r="J303" s="29"/>
      <c r="K303" s="14"/>
      <c r="L303" s="14"/>
      <c r="M303" s="14"/>
      <c r="N303" s="15"/>
      <c r="O303" s="15"/>
      <c r="P303" s="65">
        <f t="shared" si="177"/>
        <v>0</v>
      </c>
      <c r="Q303" s="14"/>
      <c r="R303" s="14"/>
      <c r="S303" s="14"/>
      <c r="T303" s="15"/>
      <c r="U303" s="15"/>
      <c r="V303" s="65">
        <f t="shared" si="183"/>
        <v>0</v>
      </c>
      <c r="W303" s="14"/>
      <c r="X303" s="14"/>
      <c r="Y303" s="14"/>
      <c r="Z303" s="15"/>
      <c r="AA303" s="15"/>
      <c r="AB303" s="65">
        <f t="shared" si="184"/>
        <v>0</v>
      </c>
      <c r="AC303" s="14"/>
      <c r="AD303" s="14"/>
      <c r="AE303" s="14"/>
      <c r="AF303" s="15"/>
      <c r="AG303" s="15"/>
      <c r="AH303" s="65">
        <f t="shared" si="185"/>
        <v>0</v>
      </c>
      <c r="AI303" s="68">
        <f t="shared" si="186"/>
        <v>0</v>
      </c>
      <c r="AJ303" s="68">
        <f t="shared" si="187"/>
        <v>0</v>
      </c>
      <c r="AK303" s="68">
        <f t="shared" si="188"/>
        <v>0</v>
      </c>
      <c r="AL303" s="69">
        <f t="shared" si="189"/>
        <v>0</v>
      </c>
      <c r="AM303" s="69">
        <f t="shared" si="190"/>
        <v>0</v>
      </c>
      <c r="AN303" s="68">
        <f t="shared" si="191"/>
        <v>0</v>
      </c>
    </row>
    <row r="304" spans="1:40" ht="148.5" customHeight="1">
      <c r="A304" s="163"/>
      <c r="B304" s="23"/>
      <c r="C304" s="23"/>
      <c r="D304" s="23"/>
      <c r="E304" s="23"/>
      <c r="F304" s="23" t="s">
        <v>530</v>
      </c>
      <c r="G304" s="18">
        <f>'[1]на 01.10'!$B$40</f>
        <v>70775</v>
      </c>
      <c r="H304" s="26"/>
      <c r="I304" s="29"/>
      <c r="J304" s="29"/>
      <c r="K304" s="14"/>
      <c r="L304" s="14"/>
      <c r="M304" s="14"/>
      <c r="N304" s="15"/>
      <c r="O304" s="15"/>
      <c r="P304" s="65">
        <f t="shared" si="177"/>
        <v>0</v>
      </c>
      <c r="Q304" s="14"/>
      <c r="R304" s="14"/>
      <c r="S304" s="14"/>
      <c r="T304" s="15"/>
      <c r="U304" s="15"/>
      <c r="V304" s="65">
        <f t="shared" si="183"/>
        <v>0</v>
      </c>
      <c r="W304" s="14"/>
      <c r="X304" s="14"/>
      <c r="Y304" s="14"/>
      <c r="Z304" s="15"/>
      <c r="AA304" s="15"/>
      <c r="AB304" s="65">
        <f t="shared" si="184"/>
        <v>0</v>
      </c>
      <c r="AC304" s="14"/>
      <c r="AD304" s="14"/>
      <c r="AE304" s="14"/>
      <c r="AF304" s="15"/>
      <c r="AG304" s="15"/>
      <c r="AH304" s="65">
        <f t="shared" si="185"/>
        <v>0</v>
      </c>
      <c r="AI304" s="68">
        <f t="shared" si="186"/>
        <v>0</v>
      </c>
      <c r="AJ304" s="68">
        <f t="shared" si="187"/>
        <v>0</v>
      </c>
      <c r="AK304" s="68">
        <f t="shared" si="188"/>
        <v>0</v>
      </c>
      <c r="AL304" s="69">
        <f t="shared" si="189"/>
        <v>0</v>
      </c>
      <c r="AM304" s="69">
        <f t="shared" si="190"/>
        <v>0</v>
      </c>
      <c r="AN304" s="68">
        <f t="shared" si="191"/>
        <v>0</v>
      </c>
    </row>
    <row r="305" spans="1:40" ht="92.25" customHeight="1">
      <c r="A305" s="163"/>
      <c r="B305" s="23"/>
      <c r="C305" s="23"/>
      <c r="D305" s="23"/>
      <c r="E305" s="23"/>
      <c r="F305" s="23" t="s">
        <v>531</v>
      </c>
      <c r="G305" s="18">
        <f>'[1]на 01.10'!$B$40</f>
        <v>70775</v>
      </c>
      <c r="H305" s="26"/>
      <c r="I305" s="29"/>
      <c r="J305" s="29"/>
      <c r="K305" s="14"/>
      <c r="L305" s="14"/>
      <c r="M305" s="14"/>
      <c r="N305" s="15"/>
      <c r="O305" s="15"/>
      <c r="P305" s="65">
        <f t="shared" si="177"/>
        <v>0</v>
      </c>
      <c r="Q305" s="14"/>
      <c r="R305" s="14"/>
      <c r="S305" s="14"/>
      <c r="T305" s="15"/>
      <c r="U305" s="15"/>
      <c r="V305" s="65">
        <f t="shared" si="183"/>
        <v>0</v>
      </c>
      <c r="W305" s="14"/>
      <c r="X305" s="14"/>
      <c r="Y305" s="14"/>
      <c r="Z305" s="15"/>
      <c r="AA305" s="15"/>
      <c r="AB305" s="65">
        <f t="shared" si="184"/>
        <v>0</v>
      </c>
      <c r="AC305" s="14"/>
      <c r="AD305" s="14"/>
      <c r="AE305" s="14"/>
      <c r="AF305" s="15"/>
      <c r="AG305" s="15"/>
      <c r="AH305" s="65">
        <f t="shared" si="185"/>
        <v>0</v>
      </c>
      <c r="AI305" s="68">
        <f t="shared" si="186"/>
        <v>0</v>
      </c>
      <c r="AJ305" s="68">
        <f t="shared" si="187"/>
        <v>0</v>
      </c>
      <c r="AK305" s="68">
        <f t="shared" si="188"/>
        <v>0</v>
      </c>
      <c r="AL305" s="69">
        <f t="shared" si="189"/>
        <v>0</v>
      </c>
      <c r="AM305" s="69">
        <f t="shared" si="190"/>
        <v>0</v>
      </c>
      <c r="AN305" s="68">
        <f t="shared" si="191"/>
        <v>0</v>
      </c>
    </row>
    <row r="306" spans="1:40" ht="115.5" customHeight="1">
      <c r="A306" s="163"/>
      <c r="B306" s="23"/>
      <c r="C306" s="23"/>
      <c r="D306" s="23"/>
      <c r="E306" s="23"/>
      <c r="F306" s="31" t="s">
        <v>532</v>
      </c>
      <c r="G306" s="18">
        <f>'[1]на 01.10'!$B$40</f>
        <v>70775</v>
      </c>
      <c r="H306" s="26">
        <v>70</v>
      </c>
      <c r="I306" s="29">
        <v>29</v>
      </c>
      <c r="J306" s="29">
        <v>182</v>
      </c>
      <c r="K306" s="14">
        <v>25</v>
      </c>
      <c r="L306" s="14">
        <v>21</v>
      </c>
      <c r="M306" s="14">
        <v>20</v>
      </c>
      <c r="N306" s="15">
        <v>20</v>
      </c>
      <c r="O306" s="15">
        <f>N306*G306</f>
        <v>1415500</v>
      </c>
      <c r="P306" s="65">
        <f t="shared" si="177"/>
        <v>1415500</v>
      </c>
      <c r="Q306" s="14"/>
      <c r="R306" s="14"/>
      <c r="S306" s="14"/>
      <c r="T306" s="15"/>
      <c r="U306" s="15"/>
      <c r="V306" s="65">
        <f t="shared" si="183"/>
        <v>0</v>
      </c>
      <c r="W306" s="14"/>
      <c r="X306" s="14"/>
      <c r="Y306" s="14"/>
      <c r="Z306" s="15"/>
      <c r="AA306" s="15"/>
      <c r="AB306" s="65">
        <f t="shared" si="184"/>
        <v>0</v>
      </c>
      <c r="AC306" s="14"/>
      <c r="AD306" s="14"/>
      <c r="AE306" s="14"/>
      <c r="AF306" s="15"/>
      <c r="AG306" s="15"/>
      <c r="AH306" s="65">
        <f t="shared" si="185"/>
        <v>0</v>
      </c>
      <c r="AI306" s="68">
        <f t="shared" si="186"/>
        <v>25</v>
      </c>
      <c r="AJ306" s="68">
        <f t="shared" si="187"/>
        <v>21</v>
      </c>
      <c r="AK306" s="68">
        <f t="shared" si="188"/>
        <v>20</v>
      </c>
      <c r="AL306" s="69">
        <f t="shared" si="189"/>
        <v>20</v>
      </c>
      <c r="AM306" s="69">
        <f t="shared" si="190"/>
        <v>1415500</v>
      </c>
      <c r="AN306" s="68">
        <f t="shared" si="191"/>
        <v>1415500</v>
      </c>
    </row>
    <row r="307" spans="1:40" ht="262.5" customHeight="1">
      <c r="A307" s="163"/>
      <c r="B307" s="159" t="s">
        <v>533</v>
      </c>
      <c r="C307" s="159" t="s">
        <v>915</v>
      </c>
      <c r="D307" s="23" t="s">
        <v>534</v>
      </c>
      <c r="E307" s="159" t="s">
        <v>17</v>
      </c>
      <c r="F307" s="23" t="s">
        <v>536</v>
      </c>
      <c r="G307" s="18">
        <f>'[1]на 01.10'!$B$40</f>
        <v>70775</v>
      </c>
      <c r="H307" s="26"/>
      <c r="I307" s="29"/>
      <c r="J307" s="29"/>
      <c r="K307" s="14"/>
      <c r="L307" s="14"/>
      <c r="M307" s="14"/>
      <c r="N307" s="15"/>
      <c r="O307" s="15"/>
      <c r="P307" s="65">
        <f t="shared" si="177"/>
        <v>0</v>
      </c>
      <c r="Q307" s="14"/>
      <c r="R307" s="14"/>
      <c r="S307" s="14"/>
      <c r="T307" s="15"/>
      <c r="U307" s="15"/>
      <c r="V307" s="65">
        <f t="shared" si="183"/>
        <v>0</v>
      </c>
      <c r="W307" s="14"/>
      <c r="X307" s="14"/>
      <c r="Y307" s="14"/>
      <c r="Z307" s="15"/>
      <c r="AA307" s="15"/>
      <c r="AB307" s="65">
        <f t="shared" si="184"/>
        <v>0</v>
      </c>
      <c r="AC307" s="14"/>
      <c r="AD307" s="14"/>
      <c r="AE307" s="14"/>
      <c r="AF307" s="15"/>
      <c r="AG307" s="15"/>
      <c r="AH307" s="65">
        <f t="shared" si="185"/>
        <v>0</v>
      </c>
      <c r="AI307" s="68">
        <f t="shared" si="186"/>
        <v>0</v>
      </c>
      <c r="AJ307" s="68">
        <f t="shared" si="187"/>
        <v>0</v>
      </c>
      <c r="AK307" s="68">
        <f t="shared" si="188"/>
        <v>0</v>
      </c>
      <c r="AL307" s="69">
        <f t="shared" si="189"/>
        <v>0</v>
      </c>
      <c r="AM307" s="69">
        <f t="shared" si="190"/>
        <v>0</v>
      </c>
      <c r="AN307" s="68">
        <f t="shared" si="191"/>
        <v>0</v>
      </c>
    </row>
    <row r="308" spans="1:40" ht="409.6">
      <c r="A308" s="163"/>
      <c r="B308" s="159"/>
      <c r="C308" s="159"/>
      <c r="D308" s="23" t="s">
        <v>535</v>
      </c>
      <c r="E308" s="159"/>
      <c r="F308" s="23"/>
      <c r="G308" s="18">
        <f>'[1]на 01.10'!$B$40</f>
        <v>70775</v>
      </c>
      <c r="H308" s="26"/>
      <c r="I308" s="29"/>
      <c r="J308" s="29"/>
      <c r="K308" s="14"/>
      <c r="L308" s="14"/>
      <c r="M308" s="14"/>
      <c r="N308" s="15"/>
      <c r="O308" s="15"/>
      <c r="P308" s="65">
        <f t="shared" si="177"/>
        <v>0</v>
      </c>
      <c r="Q308" s="14"/>
      <c r="R308" s="14"/>
      <c r="S308" s="14"/>
      <c r="T308" s="15"/>
      <c r="U308" s="15"/>
      <c r="V308" s="65">
        <f t="shared" si="183"/>
        <v>0</v>
      </c>
      <c r="W308" s="14"/>
      <c r="X308" s="14"/>
      <c r="Y308" s="14"/>
      <c r="Z308" s="15"/>
      <c r="AA308" s="15"/>
      <c r="AB308" s="65">
        <f t="shared" si="184"/>
        <v>0</v>
      </c>
      <c r="AC308" s="14"/>
      <c r="AD308" s="14"/>
      <c r="AE308" s="14"/>
      <c r="AF308" s="15"/>
      <c r="AG308" s="15"/>
      <c r="AH308" s="65">
        <f t="shared" si="185"/>
        <v>0</v>
      </c>
      <c r="AI308" s="68">
        <f t="shared" si="186"/>
        <v>0</v>
      </c>
      <c r="AJ308" s="68">
        <f t="shared" si="187"/>
        <v>0</v>
      </c>
      <c r="AK308" s="68">
        <f t="shared" si="188"/>
        <v>0</v>
      </c>
      <c r="AL308" s="69">
        <f t="shared" si="189"/>
        <v>0</v>
      </c>
      <c r="AM308" s="69">
        <f t="shared" si="190"/>
        <v>0</v>
      </c>
      <c r="AN308" s="68">
        <f t="shared" si="191"/>
        <v>0</v>
      </c>
    </row>
    <row r="309" spans="1:40" ht="78.75" customHeight="1">
      <c r="A309" s="163"/>
      <c r="B309" s="159"/>
      <c r="C309" s="159"/>
      <c r="D309" s="23"/>
      <c r="E309" s="159"/>
      <c r="F309" s="23" t="s">
        <v>537</v>
      </c>
      <c r="G309" s="18">
        <f>'[1]на 01.10'!$B$40</f>
        <v>70775</v>
      </c>
      <c r="H309" s="26"/>
      <c r="I309" s="29"/>
      <c r="J309" s="29"/>
      <c r="K309" s="14"/>
      <c r="L309" s="14"/>
      <c r="M309" s="14"/>
      <c r="N309" s="15"/>
      <c r="O309" s="15"/>
      <c r="P309" s="65">
        <f t="shared" si="177"/>
        <v>0</v>
      </c>
      <c r="Q309" s="14"/>
      <c r="R309" s="14"/>
      <c r="S309" s="14"/>
      <c r="T309" s="15"/>
      <c r="U309" s="15"/>
      <c r="V309" s="65">
        <f t="shared" si="183"/>
        <v>0</v>
      </c>
      <c r="W309" s="14"/>
      <c r="X309" s="14"/>
      <c r="Y309" s="14"/>
      <c r="Z309" s="15"/>
      <c r="AA309" s="15"/>
      <c r="AB309" s="65">
        <f t="shared" si="184"/>
        <v>0</v>
      </c>
      <c r="AC309" s="14"/>
      <c r="AD309" s="14"/>
      <c r="AE309" s="14"/>
      <c r="AF309" s="15"/>
      <c r="AG309" s="15"/>
      <c r="AH309" s="65">
        <f t="shared" si="185"/>
        <v>0</v>
      </c>
      <c r="AI309" s="68">
        <f t="shared" si="186"/>
        <v>0</v>
      </c>
      <c r="AJ309" s="68">
        <f t="shared" si="187"/>
        <v>0</v>
      </c>
      <c r="AK309" s="68">
        <f t="shared" si="188"/>
        <v>0</v>
      </c>
      <c r="AL309" s="69">
        <f t="shared" si="189"/>
        <v>0</v>
      </c>
      <c r="AM309" s="69">
        <f t="shared" si="190"/>
        <v>0</v>
      </c>
      <c r="AN309" s="68">
        <f t="shared" si="191"/>
        <v>0</v>
      </c>
    </row>
    <row r="310" spans="1:40" ht="409.6" customHeight="1">
      <c r="A310" s="163"/>
      <c r="B310" s="159" t="s">
        <v>538</v>
      </c>
      <c r="C310" s="159" t="s">
        <v>916</v>
      </c>
      <c r="D310" s="159" t="s">
        <v>539</v>
      </c>
      <c r="E310" s="159" t="s">
        <v>17</v>
      </c>
      <c r="F310" s="23" t="s">
        <v>540</v>
      </c>
      <c r="G310" s="18">
        <f>'[1]на 01.10'!$B$40</f>
        <v>70775</v>
      </c>
      <c r="H310" s="26"/>
      <c r="I310" s="29"/>
      <c r="J310" s="29"/>
      <c r="K310" s="14"/>
      <c r="L310" s="14"/>
      <c r="M310" s="14"/>
      <c r="N310" s="15"/>
      <c r="O310" s="15"/>
      <c r="P310" s="65">
        <f t="shared" si="177"/>
        <v>0</v>
      </c>
      <c r="Q310" s="14"/>
      <c r="R310" s="14"/>
      <c r="S310" s="14"/>
      <c r="T310" s="15"/>
      <c r="U310" s="15"/>
      <c r="V310" s="65">
        <f t="shared" si="183"/>
        <v>0</v>
      </c>
      <c r="W310" s="14"/>
      <c r="X310" s="14"/>
      <c r="Y310" s="14"/>
      <c r="Z310" s="15"/>
      <c r="AA310" s="15"/>
      <c r="AB310" s="65">
        <f t="shared" si="184"/>
        <v>0</v>
      </c>
      <c r="AC310" s="14"/>
      <c r="AD310" s="14"/>
      <c r="AE310" s="14"/>
      <c r="AF310" s="15"/>
      <c r="AG310" s="15"/>
      <c r="AH310" s="65">
        <f t="shared" si="185"/>
        <v>0</v>
      </c>
      <c r="AI310" s="68">
        <f t="shared" si="186"/>
        <v>0</v>
      </c>
      <c r="AJ310" s="68">
        <f t="shared" si="187"/>
        <v>0</v>
      </c>
      <c r="AK310" s="68">
        <f t="shared" si="188"/>
        <v>0</v>
      </c>
      <c r="AL310" s="69">
        <f t="shared" si="189"/>
        <v>0</v>
      </c>
      <c r="AM310" s="69">
        <f t="shared" si="190"/>
        <v>0</v>
      </c>
      <c r="AN310" s="68">
        <f t="shared" si="191"/>
        <v>0</v>
      </c>
    </row>
    <row r="311" spans="1:40" ht="67.5" customHeight="1">
      <c r="A311" s="163"/>
      <c r="B311" s="159"/>
      <c r="C311" s="159"/>
      <c r="D311" s="159"/>
      <c r="E311" s="159"/>
      <c r="F311" s="23" t="s">
        <v>541</v>
      </c>
      <c r="G311" s="18">
        <f>'[1]на 01.10'!$B$40</f>
        <v>70775</v>
      </c>
      <c r="H311" s="26"/>
      <c r="I311" s="29"/>
      <c r="J311" s="29"/>
      <c r="K311" s="14"/>
      <c r="L311" s="14"/>
      <c r="M311" s="14"/>
      <c r="N311" s="15"/>
      <c r="O311" s="15"/>
      <c r="P311" s="65">
        <f t="shared" si="177"/>
        <v>0</v>
      </c>
      <c r="Q311" s="14"/>
      <c r="R311" s="14"/>
      <c r="S311" s="14"/>
      <c r="T311" s="15"/>
      <c r="U311" s="15"/>
      <c r="V311" s="65">
        <f t="shared" si="183"/>
        <v>0</v>
      </c>
      <c r="W311" s="14"/>
      <c r="X311" s="14"/>
      <c r="Y311" s="14"/>
      <c r="Z311" s="15"/>
      <c r="AA311" s="15"/>
      <c r="AB311" s="65">
        <f t="shared" si="184"/>
        <v>0</v>
      </c>
      <c r="AC311" s="14"/>
      <c r="AD311" s="14"/>
      <c r="AE311" s="14"/>
      <c r="AF311" s="15"/>
      <c r="AG311" s="15"/>
      <c r="AH311" s="65">
        <f t="shared" si="185"/>
        <v>0</v>
      </c>
      <c r="AI311" s="68">
        <f t="shared" si="186"/>
        <v>0</v>
      </c>
      <c r="AJ311" s="68">
        <f t="shared" si="187"/>
        <v>0</v>
      </c>
      <c r="AK311" s="68">
        <f t="shared" si="188"/>
        <v>0</v>
      </c>
      <c r="AL311" s="69">
        <f t="shared" si="189"/>
        <v>0</v>
      </c>
      <c r="AM311" s="69">
        <f t="shared" si="190"/>
        <v>0</v>
      </c>
      <c r="AN311" s="68">
        <f t="shared" si="191"/>
        <v>0</v>
      </c>
    </row>
    <row r="312" spans="1:40" ht="82.5" customHeight="1">
      <c r="A312" s="163"/>
      <c r="B312" s="159"/>
      <c r="C312" s="159"/>
      <c r="D312" s="159"/>
      <c r="E312" s="159"/>
      <c r="F312" s="23" t="s">
        <v>542</v>
      </c>
      <c r="G312" s="18">
        <f>'[1]на 01.10'!$B$40</f>
        <v>70775</v>
      </c>
      <c r="H312" s="26"/>
      <c r="I312" s="29"/>
      <c r="J312" s="29"/>
      <c r="K312" s="14"/>
      <c r="L312" s="14"/>
      <c r="M312" s="14"/>
      <c r="N312" s="15"/>
      <c r="O312" s="15"/>
      <c r="P312" s="65">
        <f t="shared" si="177"/>
        <v>0</v>
      </c>
      <c r="Q312" s="14"/>
      <c r="R312" s="14"/>
      <c r="S312" s="14"/>
      <c r="T312" s="15"/>
      <c r="U312" s="15"/>
      <c r="V312" s="65">
        <f t="shared" si="183"/>
        <v>0</v>
      </c>
      <c r="W312" s="14"/>
      <c r="X312" s="14"/>
      <c r="Y312" s="14"/>
      <c r="Z312" s="15"/>
      <c r="AA312" s="15"/>
      <c r="AB312" s="65">
        <f t="shared" si="184"/>
        <v>0</v>
      </c>
      <c r="AC312" s="14"/>
      <c r="AD312" s="14"/>
      <c r="AE312" s="14"/>
      <c r="AF312" s="15"/>
      <c r="AG312" s="15"/>
      <c r="AH312" s="65">
        <f t="shared" si="185"/>
        <v>0</v>
      </c>
      <c r="AI312" s="68">
        <f t="shared" si="186"/>
        <v>0</v>
      </c>
      <c r="AJ312" s="68">
        <f t="shared" si="187"/>
        <v>0</v>
      </c>
      <c r="AK312" s="68">
        <f t="shared" si="188"/>
        <v>0</v>
      </c>
      <c r="AL312" s="69">
        <f t="shared" si="189"/>
        <v>0</v>
      </c>
      <c r="AM312" s="69">
        <f t="shared" si="190"/>
        <v>0</v>
      </c>
      <c r="AN312" s="68">
        <f t="shared" si="191"/>
        <v>0</v>
      </c>
    </row>
    <row r="313" spans="1:40" ht="38.25" customHeight="1">
      <c r="A313" s="163"/>
      <c r="B313" s="159"/>
      <c r="C313" s="159"/>
      <c r="D313" s="159"/>
      <c r="E313" s="159"/>
      <c r="F313" s="60" t="s">
        <v>543</v>
      </c>
      <c r="G313" s="18">
        <f>'[1]на 01.10'!$B$40</f>
        <v>70775</v>
      </c>
      <c r="H313" s="26"/>
      <c r="I313" s="29"/>
      <c r="J313" s="29"/>
      <c r="K313" s="14"/>
      <c r="L313" s="14"/>
      <c r="M313" s="14"/>
      <c r="N313" s="15"/>
      <c r="O313" s="15"/>
      <c r="P313" s="65">
        <f t="shared" si="177"/>
        <v>0</v>
      </c>
      <c r="Q313" s="14"/>
      <c r="R313" s="14"/>
      <c r="S313" s="14"/>
      <c r="T313" s="15"/>
      <c r="U313" s="15"/>
      <c r="V313" s="65">
        <f t="shared" si="183"/>
        <v>0</v>
      </c>
      <c r="W313" s="14"/>
      <c r="X313" s="14"/>
      <c r="Y313" s="14"/>
      <c r="Z313" s="15"/>
      <c r="AA313" s="15"/>
      <c r="AB313" s="65">
        <f t="shared" si="184"/>
        <v>0</v>
      </c>
      <c r="AC313" s="14"/>
      <c r="AD313" s="14"/>
      <c r="AE313" s="14"/>
      <c r="AF313" s="15"/>
      <c r="AG313" s="15"/>
      <c r="AH313" s="65">
        <f t="shared" si="185"/>
        <v>0</v>
      </c>
      <c r="AI313" s="68">
        <f t="shared" si="186"/>
        <v>0</v>
      </c>
      <c r="AJ313" s="68">
        <f t="shared" si="187"/>
        <v>0</v>
      </c>
      <c r="AK313" s="68">
        <f t="shared" si="188"/>
        <v>0</v>
      </c>
      <c r="AL313" s="69">
        <f t="shared" si="189"/>
        <v>0</v>
      </c>
      <c r="AM313" s="69">
        <f t="shared" si="190"/>
        <v>0</v>
      </c>
      <c r="AN313" s="68">
        <f t="shared" si="191"/>
        <v>0</v>
      </c>
    </row>
    <row r="314" spans="1:40" ht="309.75" customHeight="1">
      <c r="A314" s="163"/>
      <c r="B314" s="159" t="s">
        <v>544</v>
      </c>
      <c r="C314" s="159" t="s">
        <v>917</v>
      </c>
      <c r="D314" s="159" t="s">
        <v>545</v>
      </c>
      <c r="E314" s="159" t="s">
        <v>52</v>
      </c>
      <c r="F314" s="23" t="s">
        <v>546</v>
      </c>
      <c r="G314" s="18">
        <f>'[1]на 01.10'!$B$40</f>
        <v>70775</v>
      </c>
      <c r="H314" s="26"/>
      <c r="I314" s="29"/>
      <c r="J314" s="29"/>
      <c r="K314" s="14"/>
      <c r="L314" s="14"/>
      <c r="M314" s="14"/>
      <c r="N314" s="15"/>
      <c r="O314" s="15"/>
      <c r="P314" s="65">
        <f t="shared" si="177"/>
        <v>0</v>
      </c>
      <c r="Q314" s="14"/>
      <c r="R314" s="14"/>
      <c r="S314" s="14"/>
      <c r="T314" s="15"/>
      <c r="U314" s="15"/>
      <c r="V314" s="65">
        <f t="shared" si="183"/>
        <v>0</v>
      </c>
      <c r="W314" s="14"/>
      <c r="X314" s="14"/>
      <c r="Y314" s="14"/>
      <c r="Z314" s="15"/>
      <c r="AA314" s="15"/>
      <c r="AB314" s="65">
        <f t="shared" si="184"/>
        <v>0</v>
      </c>
      <c r="AC314" s="14"/>
      <c r="AD314" s="14"/>
      <c r="AE314" s="14"/>
      <c r="AF314" s="15"/>
      <c r="AG314" s="15"/>
      <c r="AH314" s="65">
        <f t="shared" si="185"/>
        <v>0</v>
      </c>
      <c r="AI314" s="68">
        <f t="shared" si="186"/>
        <v>0</v>
      </c>
      <c r="AJ314" s="68">
        <f t="shared" si="187"/>
        <v>0</v>
      </c>
      <c r="AK314" s="68">
        <f t="shared" si="188"/>
        <v>0</v>
      </c>
      <c r="AL314" s="69">
        <f t="shared" si="189"/>
        <v>0</v>
      </c>
      <c r="AM314" s="69">
        <f t="shared" si="190"/>
        <v>0</v>
      </c>
      <c r="AN314" s="68">
        <f t="shared" si="191"/>
        <v>0</v>
      </c>
    </row>
    <row r="315" spans="1:40" ht="63" customHeight="1">
      <c r="A315" s="163"/>
      <c r="B315" s="159"/>
      <c r="C315" s="159"/>
      <c r="D315" s="159"/>
      <c r="E315" s="159"/>
      <c r="F315" s="23" t="s">
        <v>547</v>
      </c>
      <c r="G315" s="18">
        <f>'[1]на 01.10'!$B$40</f>
        <v>70775</v>
      </c>
      <c r="H315" s="26"/>
      <c r="I315" s="29"/>
      <c r="J315" s="29"/>
      <c r="K315" s="14"/>
      <c r="L315" s="14"/>
      <c r="M315" s="14"/>
      <c r="N315" s="15"/>
      <c r="O315" s="15"/>
      <c r="P315" s="65">
        <f t="shared" si="177"/>
        <v>0</v>
      </c>
      <c r="Q315" s="14"/>
      <c r="R315" s="14"/>
      <c r="S315" s="14"/>
      <c r="T315" s="15"/>
      <c r="U315" s="15"/>
      <c r="V315" s="65">
        <f t="shared" si="183"/>
        <v>0</v>
      </c>
      <c r="W315" s="14"/>
      <c r="X315" s="14"/>
      <c r="Y315" s="14"/>
      <c r="Z315" s="15"/>
      <c r="AA315" s="15"/>
      <c r="AB315" s="65">
        <f t="shared" si="184"/>
        <v>0</v>
      </c>
      <c r="AC315" s="14"/>
      <c r="AD315" s="14"/>
      <c r="AE315" s="14"/>
      <c r="AF315" s="15"/>
      <c r="AG315" s="15"/>
      <c r="AH315" s="65">
        <f t="shared" si="185"/>
        <v>0</v>
      </c>
      <c r="AI315" s="68">
        <f t="shared" si="186"/>
        <v>0</v>
      </c>
      <c r="AJ315" s="68">
        <f t="shared" si="187"/>
        <v>0</v>
      </c>
      <c r="AK315" s="68">
        <f t="shared" si="188"/>
        <v>0</v>
      </c>
      <c r="AL315" s="69">
        <f t="shared" si="189"/>
        <v>0</v>
      </c>
      <c r="AM315" s="69">
        <f t="shared" si="190"/>
        <v>0</v>
      </c>
      <c r="AN315" s="68">
        <f t="shared" si="191"/>
        <v>0</v>
      </c>
    </row>
    <row r="316" spans="1:40" ht="61.5" customHeight="1">
      <c r="A316" s="163"/>
      <c r="B316" s="159"/>
      <c r="C316" s="159"/>
      <c r="D316" s="159"/>
      <c r="E316" s="159"/>
      <c r="F316" s="23" t="s">
        <v>548</v>
      </c>
      <c r="G316" s="18">
        <f>'[1]на 01.10'!$B$40</f>
        <v>70775</v>
      </c>
      <c r="H316" s="26"/>
      <c r="I316" s="29"/>
      <c r="J316" s="29"/>
      <c r="K316" s="14"/>
      <c r="L316" s="14"/>
      <c r="M316" s="14"/>
      <c r="N316" s="15"/>
      <c r="O316" s="15"/>
      <c r="P316" s="65">
        <f t="shared" si="177"/>
        <v>0</v>
      </c>
      <c r="Q316" s="14"/>
      <c r="R316" s="14"/>
      <c r="S316" s="14"/>
      <c r="T316" s="15"/>
      <c r="U316" s="15"/>
      <c r="V316" s="65">
        <f t="shared" si="183"/>
        <v>0</v>
      </c>
      <c r="W316" s="14"/>
      <c r="X316" s="14"/>
      <c r="Y316" s="14"/>
      <c r="Z316" s="15"/>
      <c r="AA316" s="15"/>
      <c r="AB316" s="65">
        <f t="shared" si="184"/>
        <v>0</v>
      </c>
      <c r="AC316" s="14"/>
      <c r="AD316" s="14"/>
      <c r="AE316" s="14"/>
      <c r="AF316" s="15"/>
      <c r="AG316" s="15"/>
      <c r="AH316" s="65">
        <f t="shared" si="185"/>
        <v>0</v>
      </c>
      <c r="AI316" s="68">
        <f t="shared" si="186"/>
        <v>0</v>
      </c>
      <c r="AJ316" s="68">
        <f t="shared" si="187"/>
        <v>0</v>
      </c>
      <c r="AK316" s="68">
        <f t="shared" si="188"/>
        <v>0</v>
      </c>
      <c r="AL316" s="69">
        <f t="shared" si="189"/>
        <v>0</v>
      </c>
      <c r="AM316" s="69">
        <f t="shared" si="190"/>
        <v>0</v>
      </c>
      <c r="AN316" s="68">
        <f t="shared" si="191"/>
        <v>0</v>
      </c>
    </row>
    <row r="317" spans="1:40" ht="75.75" customHeight="1">
      <c r="A317" s="163"/>
      <c r="B317" s="159"/>
      <c r="C317" s="159"/>
      <c r="D317" s="159"/>
      <c r="E317" s="159"/>
      <c r="F317" s="23" t="s">
        <v>549</v>
      </c>
      <c r="G317" s="18">
        <f>'[1]на 01.10'!$B$40</f>
        <v>70775</v>
      </c>
      <c r="H317" s="26"/>
      <c r="I317" s="29"/>
      <c r="J317" s="29"/>
      <c r="K317" s="14"/>
      <c r="L317" s="14"/>
      <c r="M317" s="14"/>
      <c r="N317" s="15"/>
      <c r="O317" s="15"/>
      <c r="P317" s="65">
        <f t="shared" si="177"/>
        <v>0</v>
      </c>
      <c r="Q317" s="14"/>
      <c r="R317" s="14"/>
      <c r="S317" s="14"/>
      <c r="T317" s="15"/>
      <c r="U317" s="15"/>
      <c r="V317" s="65">
        <f t="shared" si="183"/>
        <v>0</v>
      </c>
      <c r="W317" s="14"/>
      <c r="X317" s="14"/>
      <c r="Y317" s="14"/>
      <c r="Z317" s="15"/>
      <c r="AA317" s="15"/>
      <c r="AB317" s="65">
        <f t="shared" si="184"/>
        <v>0</v>
      </c>
      <c r="AC317" s="14"/>
      <c r="AD317" s="14"/>
      <c r="AE317" s="14"/>
      <c r="AF317" s="15"/>
      <c r="AG317" s="15"/>
      <c r="AH317" s="65">
        <f t="shared" si="185"/>
        <v>0</v>
      </c>
      <c r="AI317" s="68">
        <f t="shared" si="186"/>
        <v>0</v>
      </c>
      <c r="AJ317" s="68">
        <f t="shared" si="187"/>
        <v>0</v>
      </c>
      <c r="AK317" s="68">
        <f t="shared" si="188"/>
        <v>0</v>
      </c>
      <c r="AL317" s="69">
        <f t="shared" si="189"/>
        <v>0</v>
      </c>
      <c r="AM317" s="69">
        <f t="shared" si="190"/>
        <v>0</v>
      </c>
      <c r="AN317" s="68">
        <f t="shared" si="191"/>
        <v>0</v>
      </c>
    </row>
    <row r="318" spans="1:40" ht="66.75" customHeight="1">
      <c r="A318" s="163"/>
      <c r="B318" s="159"/>
      <c r="C318" s="159"/>
      <c r="D318" s="159"/>
      <c r="E318" s="159"/>
      <c r="F318" s="23" t="s">
        <v>550</v>
      </c>
      <c r="G318" s="18">
        <f>'[1]на 01.10'!$B$40</f>
        <v>70775</v>
      </c>
      <c r="H318" s="26"/>
      <c r="I318" s="29"/>
      <c r="J318" s="29"/>
      <c r="K318" s="14"/>
      <c r="L318" s="14"/>
      <c r="M318" s="14"/>
      <c r="N318" s="15"/>
      <c r="O318" s="15"/>
      <c r="P318" s="65">
        <f t="shared" si="177"/>
        <v>0</v>
      </c>
      <c r="Q318" s="14"/>
      <c r="R318" s="14"/>
      <c r="S318" s="14"/>
      <c r="T318" s="15"/>
      <c r="U318" s="15"/>
      <c r="V318" s="65">
        <f t="shared" si="183"/>
        <v>0</v>
      </c>
      <c r="W318" s="14"/>
      <c r="X318" s="14"/>
      <c r="Y318" s="14"/>
      <c r="Z318" s="15"/>
      <c r="AA318" s="15"/>
      <c r="AB318" s="65">
        <f t="shared" si="184"/>
        <v>0</v>
      </c>
      <c r="AC318" s="14"/>
      <c r="AD318" s="14"/>
      <c r="AE318" s="14"/>
      <c r="AF318" s="15"/>
      <c r="AG318" s="15"/>
      <c r="AH318" s="65">
        <f t="shared" si="185"/>
        <v>0</v>
      </c>
      <c r="AI318" s="68">
        <f t="shared" si="186"/>
        <v>0</v>
      </c>
      <c r="AJ318" s="68">
        <f t="shared" si="187"/>
        <v>0</v>
      </c>
      <c r="AK318" s="68">
        <f t="shared" si="188"/>
        <v>0</v>
      </c>
      <c r="AL318" s="69">
        <f t="shared" si="189"/>
        <v>0</v>
      </c>
      <c r="AM318" s="69">
        <f t="shared" si="190"/>
        <v>0</v>
      </c>
      <c r="AN318" s="68">
        <f t="shared" si="191"/>
        <v>0</v>
      </c>
    </row>
    <row r="319" spans="1:40" ht="60" customHeight="1">
      <c r="A319" s="163"/>
      <c r="B319" s="159"/>
      <c r="C319" s="159"/>
      <c r="D319" s="159"/>
      <c r="E319" s="159"/>
      <c r="F319" s="22" t="s">
        <v>551</v>
      </c>
      <c r="G319" s="18">
        <f>'[1]на 01.10'!$B$40</f>
        <v>70775</v>
      </c>
      <c r="H319" s="26"/>
      <c r="I319" s="29"/>
      <c r="J319" s="29"/>
      <c r="K319" s="14"/>
      <c r="L319" s="14"/>
      <c r="M319" s="14"/>
      <c r="N319" s="15"/>
      <c r="O319" s="15"/>
      <c r="P319" s="65">
        <f t="shared" si="177"/>
        <v>0</v>
      </c>
      <c r="Q319" s="14"/>
      <c r="R319" s="14"/>
      <c r="S319" s="14"/>
      <c r="T319" s="15"/>
      <c r="U319" s="15"/>
      <c r="V319" s="65">
        <f t="shared" si="183"/>
        <v>0</v>
      </c>
      <c r="W319" s="14"/>
      <c r="X319" s="14"/>
      <c r="Y319" s="14"/>
      <c r="Z319" s="15"/>
      <c r="AA319" s="15"/>
      <c r="AB319" s="65">
        <f t="shared" si="184"/>
        <v>0</v>
      </c>
      <c r="AC319" s="14"/>
      <c r="AD319" s="14"/>
      <c r="AE319" s="14"/>
      <c r="AF319" s="15"/>
      <c r="AG319" s="15"/>
      <c r="AH319" s="65">
        <f t="shared" si="185"/>
        <v>0</v>
      </c>
      <c r="AI319" s="68">
        <f t="shared" si="186"/>
        <v>0</v>
      </c>
      <c r="AJ319" s="68">
        <f t="shared" si="187"/>
        <v>0</v>
      </c>
      <c r="AK319" s="68">
        <f t="shared" si="188"/>
        <v>0</v>
      </c>
      <c r="AL319" s="69">
        <f t="shared" si="189"/>
        <v>0</v>
      </c>
      <c r="AM319" s="69">
        <f t="shared" si="190"/>
        <v>0</v>
      </c>
      <c r="AN319" s="68">
        <f t="shared" si="191"/>
        <v>0</v>
      </c>
    </row>
    <row r="320" spans="1:40" ht="70.5" customHeight="1">
      <c r="A320" s="163"/>
      <c r="B320" s="23"/>
      <c r="C320" s="23"/>
      <c r="D320" s="23"/>
      <c r="E320" s="23"/>
      <c r="F320" s="23" t="s">
        <v>552</v>
      </c>
      <c r="G320" s="18">
        <f>'[1]на 01.10'!$B$40</f>
        <v>70775</v>
      </c>
      <c r="H320" s="26"/>
      <c r="I320" s="29"/>
      <c r="J320" s="29"/>
      <c r="K320" s="14"/>
      <c r="L320" s="14"/>
      <c r="M320" s="14"/>
      <c r="N320" s="15"/>
      <c r="O320" s="15"/>
      <c r="P320" s="65">
        <f t="shared" si="177"/>
        <v>0</v>
      </c>
      <c r="Q320" s="14"/>
      <c r="R320" s="14"/>
      <c r="S320" s="14"/>
      <c r="T320" s="15"/>
      <c r="U320" s="15"/>
      <c r="V320" s="65">
        <f t="shared" si="183"/>
        <v>0</v>
      </c>
      <c r="W320" s="14"/>
      <c r="X320" s="14"/>
      <c r="Y320" s="14"/>
      <c r="Z320" s="15"/>
      <c r="AA320" s="15"/>
      <c r="AB320" s="65">
        <f t="shared" si="184"/>
        <v>0</v>
      </c>
      <c r="AC320" s="14"/>
      <c r="AD320" s="14"/>
      <c r="AE320" s="14"/>
      <c r="AF320" s="15"/>
      <c r="AG320" s="15"/>
      <c r="AH320" s="65">
        <f t="shared" si="185"/>
        <v>0</v>
      </c>
      <c r="AI320" s="68">
        <f t="shared" si="186"/>
        <v>0</v>
      </c>
      <c r="AJ320" s="68">
        <f t="shared" si="187"/>
        <v>0</v>
      </c>
      <c r="AK320" s="68">
        <f t="shared" si="188"/>
        <v>0</v>
      </c>
      <c r="AL320" s="69">
        <f t="shared" si="189"/>
        <v>0</v>
      </c>
      <c r="AM320" s="69">
        <f t="shared" si="190"/>
        <v>0</v>
      </c>
      <c r="AN320" s="68">
        <f t="shared" si="191"/>
        <v>0</v>
      </c>
    </row>
    <row r="321" spans="1:40" ht="67.2">
      <c r="A321" s="163"/>
      <c r="B321" s="159"/>
      <c r="C321" s="159"/>
      <c r="D321" s="159"/>
      <c r="E321" s="159"/>
      <c r="F321" s="60" t="s">
        <v>553</v>
      </c>
      <c r="G321" s="18">
        <f>'[1]на 01.10'!$B$40</f>
        <v>70775</v>
      </c>
      <c r="H321" s="26"/>
      <c r="I321" s="29"/>
      <c r="J321" s="29"/>
      <c r="K321" s="14"/>
      <c r="L321" s="14"/>
      <c r="M321" s="14"/>
      <c r="N321" s="15"/>
      <c r="O321" s="15"/>
      <c r="P321" s="65">
        <f t="shared" si="177"/>
        <v>0</v>
      </c>
      <c r="Q321" s="14"/>
      <c r="R321" s="14"/>
      <c r="S321" s="14"/>
      <c r="T321" s="15"/>
      <c r="U321" s="15"/>
      <c r="V321" s="65">
        <f t="shared" si="183"/>
        <v>0</v>
      </c>
      <c r="W321" s="14"/>
      <c r="X321" s="14"/>
      <c r="Y321" s="14"/>
      <c r="Z321" s="15"/>
      <c r="AA321" s="15"/>
      <c r="AB321" s="65">
        <f t="shared" si="184"/>
        <v>0</v>
      </c>
      <c r="AC321" s="14"/>
      <c r="AD321" s="14"/>
      <c r="AE321" s="14"/>
      <c r="AF321" s="15"/>
      <c r="AG321" s="15"/>
      <c r="AH321" s="65">
        <f t="shared" si="185"/>
        <v>0</v>
      </c>
      <c r="AI321" s="68">
        <f t="shared" si="186"/>
        <v>0</v>
      </c>
      <c r="AJ321" s="68">
        <f t="shared" si="187"/>
        <v>0</v>
      </c>
      <c r="AK321" s="68">
        <f t="shared" si="188"/>
        <v>0</v>
      </c>
      <c r="AL321" s="69">
        <f t="shared" si="189"/>
        <v>0</v>
      </c>
      <c r="AM321" s="69">
        <f t="shared" si="190"/>
        <v>0</v>
      </c>
      <c r="AN321" s="68">
        <f t="shared" si="191"/>
        <v>0</v>
      </c>
    </row>
    <row r="322" spans="1:40" ht="33.6">
      <c r="A322" s="163"/>
      <c r="B322" s="159"/>
      <c r="C322" s="159"/>
      <c r="D322" s="159"/>
      <c r="E322" s="159"/>
      <c r="F322" s="60" t="s">
        <v>554</v>
      </c>
      <c r="G322" s="18">
        <f>'[1]на 01.10'!$B$40</f>
        <v>70775</v>
      </c>
      <c r="H322" s="26"/>
      <c r="I322" s="29"/>
      <c r="J322" s="29"/>
      <c r="K322" s="14"/>
      <c r="L322" s="14"/>
      <c r="M322" s="14"/>
      <c r="N322" s="15"/>
      <c r="O322" s="15"/>
      <c r="P322" s="65">
        <f t="shared" si="177"/>
        <v>0</v>
      </c>
      <c r="Q322" s="14"/>
      <c r="R322" s="14"/>
      <c r="S322" s="14"/>
      <c r="T322" s="15"/>
      <c r="U322" s="15"/>
      <c r="V322" s="65">
        <f t="shared" si="183"/>
        <v>0</v>
      </c>
      <c r="W322" s="14"/>
      <c r="X322" s="14"/>
      <c r="Y322" s="14"/>
      <c r="Z322" s="15"/>
      <c r="AA322" s="15"/>
      <c r="AB322" s="65">
        <f t="shared" si="184"/>
        <v>0</v>
      </c>
      <c r="AC322" s="14"/>
      <c r="AD322" s="14"/>
      <c r="AE322" s="14"/>
      <c r="AF322" s="15"/>
      <c r="AG322" s="15"/>
      <c r="AH322" s="65">
        <f t="shared" si="185"/>
        <v>0</v>
      </c>
      <c r="AI322" s="68">
        <f t="shared" si="186"/>
        <v>0</v>
      </c>
      <c r="AJ322" s="68">
        <f t="shared" si="187"/>
        <v>0</v>
      </c>
      <c r="AK322" s="68">
        <f t="shared" si="188"/>
        <v>0</v>
      </c>
      <c r="AL322" s="69">
        <f t="shared" si="189"/>
        <v>0</v>
      </c>
      <c r="AM322" s="69">
        <f t="shared" si="190"/>
        <v>0</v>
      </c>
      <c r="AN322" s="68">
        <f t="shared" si="191"/>
        <v>0</v>
      </c>
    </row>
    <row r="323" spans="1:40" ht="33.6">
      <c r="A323" s="163"/>
      <c r="B323" s="159" t="s">
        <v>555</v>
      </c>
      <c r="C323" s="167" t="s">
        <v>556</v>
      </c>
      <c r="D323" s="159" t="s">
        <v>557</v>
      </c>
      <c r="E323" s="159" t="s">
        <v>558</v>
      </c>
      <c r="F323" s="60" t="s">
        <v>559</v>
      </c>
      <c r="G323" s="18">
        <f>'[1]на 01.10'!$B$40</f>
        <v>70775</v>
      </c>
      <c r="H323" s="26"/>
      <c r="I323" s="29"/>
      <c r="J323" s="29"/>
      <c r="K323" s="14"/>
      <c r="L323" s="14"/>
      <c r="M323" s="14"/>
      <c r="N323" s="15"/>
      <c r="O323" s="15"/>
      <c r="P323" s="65">
        <f t="shared" si="177"/>
        <v>0</v>
      </c>
      <c r="Q323" s="14"/>
      <c r="R323" s="14"/>
      <c r="S323" s="14">
        <v>1</v>
      </c>
      <c r="T323" s="15"/>
      <c r="U323" s="15">
        <f t="shared" ref="U323:U325" si="192">T323*G323</f>
        <v>0</v>
      </c>
      <c r="V323" s="65">
        <f t="shared" si="183"/>
        <v>70775</v>
      </c>
      <c r="W323" s="14"/>
      <c r="X323" s="14"/>
      <c r="Y323" s="14"/>
      <c r="Z323" s="15"/>
      <c r="AA323" s="15"/>
      <c r="AB323" s="65">
        <f t="shared" si="184"/>
        <v>0</v>
      </c>
      <c r="AC323" s="14"/>
      <c r="AD323" s="14"/>
      <c r="AE323" s="14"/>
      <c r="AF323" s="15"/>
      <c r="AG323" s="15"/>
      <c r="AH323" s="65">
        <f t="shared" si="185"/>
        <v>0</v>
      </c>
      <c r="AI323" s="68">
        <f t="shared" si="186"/>
        <v>0</v>
      </c>
      <c r="AJ323" s="68">
        <f t="shared" si="187"/>
        <v>0</v>
      </c>
      <c r="AK323" s="68">
        <f t="shared" si="188"/>
        <v>1</v>
      </c>
      <c r="AL323" s="69">
        <f t="shared" si="189"/>
        <v>0</v>
      </c>
      <c r="AM323" s="69">
        <f t="shared" si="190"/>
        <v>0</v>
      </c>
      <c r="AN323" s="68">
        <f t="shared" si="191"/>
        <v>70775</v>
      </c>
    </row>
    <row r="324" spans="1:40" ht="113.25" customHeight="1">
      <c r="A324" s="163"/>
      <c r="B324" s="159"/>
      <c r="C324" s="167"/>
      <c r="D324" s="159"/>
      <c r="E324" s="159"/>
      <c r="F324" s="60" t="s">
        <v>560</v>
      </c>
      <c r="G324" s="18">
        <f>'[1]на 01.10'!$B$40</f>
        <v>70775</v>
      </c>
      <c r="H324" s="26"/>
      <c r="I324" s="29"/>
      <c r="J324" s="29"/>
      <c r="K324" s="14"/>
      <c r="L324" s="14"/>
      <c r="M324" s="14"/>
      <c r="N324" s="15"/>
      <c r="O324" s="15"/>
      <c r="P324" s="65">
        <f t="shared" si="177"/>
        <v>0</v>
      </c>
      <c r="Q324" s="14"/>
      <c r="R324" s="14"/>
      <c r="S324" s="14">
        <v>1</v>
      </c>
      <c r="T324" s="15">
        <v>1</v>
      </c>
      <c r="U324" s="15">
        <f t="shared" si="192"/>
        <v>70775</v>
      </c>
      <c r="V324" s="65">
        <f t="shared" si="183"/>
        <v>70775</v>
      </c>
      <c r="W324" s="14"/>
      <c r="X324" s="14"/>
      <c r="Y324" s="14"/>
      <c r="Z324" s="15"/>
      <c r="AA324" s="15"/>
      <c r="AB324" s="65">
        <f t="shared" si="184"/>
        <v>0</v>
      </c>
      <c r="AC324" s="14"/>
      <c r="AD324" s="14"/>
      <c r="AE324" s="14"/>
      <c r="AF324" s="15"/>
      <c r="AG324" s="15"/>
      <c r="AH324" s="65">
        <f t="shared" si="185"/>
        <v>0</v>
      </c>
      <c r="AI324" s="68">
        <f t="shared" si="186"/>
        <v>0</v>
      </c>
      <c r="AJ324" s="68">
        <f t="shared" si="187"/>
        <v>0</v>
      </c>
      <c r="AK324" s="68">
        <f t="shared" si="188"/>
        <v>1</v>
      </c>
      <c r="AL324" s="69">
        <f t="shared" si="189"/>
        <v>1</v>
      </c>
      <c r="AM324" s="69">
        <f t="shared" si="190"/>
        <v>70775</v>
      </c>
      <c r="AN324" s="68">
        <f t="shared" si="191"/>
        <v>70775</v>
      </c>
    </row>
    <row r="325" spans="1:40" ht="50.4">
      <c r="A325" s="163"/>
      <c r="B325" s="159"/>
      <c r="C325" s="167"/>
      <c r="D325" s="159"/>
      <c r="E325" s="159"/>
      <c r="F325" s="60" t="s">
        <v>561</v>
      </c>
      <c r="G325" s="18">
        <f>'[1]на 01.10'!$B$40</f>
        <v>70775</v>
      </c>
      <c r="H325" s="26"/>
      <c r="I325" s="29"/>
      <c r="J325" s="29"/>
      <c r="K325" s="14"/>
      <c r="L325" s="14"/>
      <c r="M325" s="14"/>
      <c r="N325" s="15"/>
      <c r="O325" s="15"/>
      <c r="P325" s="65">
        <f t="shared" si="177"/>
        <v>0</v>
      </c>
      <c r="Q325" s="14"/>
      <c r="R325" s="14"/>
      <c r="S325" s="14">
        <v>1</v>
      </c>
      <c r="T325" s="15"/>
      <c r="U325" s="15">
        <f t="shared" si="192"/>
        <v>0</v>
      </c>
      <c r="V325" s="65">
        <f t="shared" si="183"/>
        <v>70775</v>
      </c>
      <c r="W325" s="14"/>
      <c r="X325" s="14"/>
      <c r="Y325" s="14"/>
      <c r="Z325" s="15"/>
      <c r="AA325" s="15"/>
      <c r="AB325" s="65">
        <f t="shared" si="184"/>
        <v>0</v>
      </c>
      <c r="AC325" s="14"/>
      <c r="AD325" s="14"/>
      <c r="AE325" s="14"/>
      <c r="AF325" s="15"/>
      <c r="AG325" s="15"/>
      <c r="AH325" s="65">
        <f t="shared" si="185"/>
        <v>0</v>
      </c>
      <c r="AI325" s="68">
        <f t="shared" si="186"/>
        <v>0</v>
      </c>
      <c r="AJ325" s="68">
        <f t="shared" si="187"/>
        <v>0</v>
      </c>
      <c r="AK325" s="68">
        <f t="shared" si="188"/>
        <v>1</v>
      </c>
      <c r="AL325" s="69">
        <f t="shared" si="189"/>
        <v>0</v>
      </c>
      <c r="AM325" s="69">
        <f t="shared" si="190"/>
        <v>0</v>
      </c>
      <c r="AN325" s="68">
        <f t="shared" si="191"/>
        <v>70775</v>
      </c>
    </row>
    <row r="326" spans="1:40" ht="33.6">
      <c r="A326" s="163"/>
      <c r="B326" s="159"/>
      <c r="C326" s="167"/>
      <c r="D326" s="159"/>
      <c r="E326" s="159"/>
      <c r="F326" s="60" t="s">
        <v>562</v>
      </c>
      <c r="G326" s="18">
        <f>'[1]на 01.10'!$B$40</f>
        <v>70775</v>
      </c>
      <c r="H326" s="26"/>
      <c r="I326" s="29"/>
      <c r="J326" s="29"/>
      <c r="K326" s="14"/>
      <c r="L326" s="14"/>
      <c r="M326" s="14"/>
      <c r="N326" s="15"/>
      <c r="O326" s="15"/>
      <c r="P326" s="65">
        <f t="shared" si="177"/>
        <v>0</v>
      </c>
      <c r="Q326" s="14"/>
      <c r="R326" s="14"/>
      <c r="S326" s="14"/>
      <c r="T326" s="15"/>
      <c r="U326" s="15"/>
      <c r="V326" s="65">
        <f t="shared" si="183"/>
        <v>0</v>
      </c>
      <c r="W326" s="14"/>
      <c r="X326" s="14"/>
      <c r="Y326" s="14"/>
      <c r="Z326" s="15"/>
      <c r="AA326" s="15"/>
      <c r="AB326" s="65">
        <f t="shared" si="184"/>
        <v>0</v>
      </c>
      <c r="AC326" s="14"/>
      <c r="AD326" s="14"/>
      <c r="AE326" s="14"/>
      <c r="AF326" s="15"/>
      <c r="AG326" s="15"/>
      <c r="AH326" s="65">
        <f t="shared" si="185"/>
        <v>0</v>
      </c>
      <c r="AI326" s="68">
        <f t="shared" si="186"/>
        <v>0</v>
      </c>
      <c r="AJ326" s="68">
        <f t="shared" si="187"/>
        <v>0</v>
      </c>
      <c r="AK326" s="68">
        <f t="shared" si="188"/>
        <v>0</v>
      </c>
      <c r="AL326" s="69">
        <f t="shared" si="189"/>
        <v>0</v>
      </c>
      <c r="AM326" s="69">
        <f t="shared" si="190"/>
        <v>0</v>
      </c>
      <c r="AN326" s="68">
        <f t="shared" si="191"/>
        <v>0</v>
      </c>
    </row>
    <row r="327" spans="1:40" ht="17.399999999999999">
      <c r="A327" s="163"/>
      <c r="B327" s="159"/>
      <c r="C327" s="167"/>
      <c r="D327" s="159"/>
      <c r="E327" s="159"/>
      <c r="F327" s="60" t="s">
        <v>563</v>
      </c>
      <c r="G327" s="18">
        <f>'[1]на 01.10'!$B$40</f>
        <v>70775</v>
      </c>
      <c r="H327" s="26"/>
      <c r="I327" s="29"/>
      <c r="J327" s="29"/>
      <c r="K327" s="14"/>
      <c r="L327" s="14"/>
      <c r="M327" s="14"/>
      <c r="N327" s="15"/>
      <c r="O327" s="15"/>
      <c r="P327" s="65">
        <f t="shared" si="177"/>
        <v>0</v>
      </c>
      <c r="Q327" s="14"/>
      <c r="R327" s="14"/>
      <c r="S327" s="14"/>
      <c r="T327" s="15"/>
      <c r="U327" s="15"/>
      <c r="V327" s="65">
        <f t="shared" si="183"/>
        <v>0</v>
      </c>
      <c r="W327" s="14"/>
      <c r="X327" s="14"/>
      <c r="Y327" s="14"/>
      <c r="Z327" s="15"/>
      <c r="AA327" s="15"/>
      <c r="AB327" s="65">
        <f t="shared" si="184"/>
        <v>0</v>
      </c>
      <c r="AC327" s="14"/>
      <c r="AD327" s="14"/>
      <c r="AE327" s="14"/>
      <c r="AF327" s="15"/>
      <c r="AG327" s="15"/>
      <c r="AH327" s="65">
        <f t="shared" si="185"/>
        <v>0</v>
      </c>
      <c r="AI327" s="68">
        <f t="shared" si="186"/>
        <v>0</v>
      </c>
      <c r="AJ327" s="68">
        <f t="shared" si="187"/>
        <v>0</v>
      </c>
      <c r="AK327" s="68">
        <f t="shared" si="188"/>
        <v>0</v>
      </c>
      <c r="AL327" s="69">
        <f t="shared" si="189"/>
        <v>0</v>
      </c>
      <c r="AM327" s="69">
        <f t="shared" si="190"/>
        <v>0</v>
      </c>
      <c r="AN327" s="68">
        <f t="shared" si="191"/>
        <v>0</v>
      </c>
    </row>
    <row r="328" spans="1:40" ht="17.399999999999999">
      <c r="A328" s="163"/>
      <c r="B328" s="159"/>
      <c r="C328" s="167"/>
      <c r="D328" s="159"/>
      <c r="E328" s="159"/>
      <c r="F328" s="60" t="s">
        <v>564</v>
      </c>
      <c r="G328" s="18">
        <f>'[1]на 01.10'!$B$40</f>
        <v>70775</v>
      </c>
      <c r="H328" s="26"/>
      <c r="I328" s="29"/>
      <c r="J328" s="29"/>
      <c r="K328" s="14"/>
      <c r="L328" s="14"/>
      <c r="M328" s="14"/>
      <c r="N328" s="15"/>
      <c r="O328" s="15"/>
      <c r="P328" s="65">
        <f t="shared" si="177"/>
        <v>0</v>
      </c>
      <c r="Q328" s="14"/>
      <c r="R328" s="14"/>
      <c r="S328" s="14"/>
      <c r="T328" s="15"/>
      <c r="U328" s="15"/>
      <c r="V328" s="65">
        <f t="shared" si="183"/>
        <v>0</v>
      </c>
      <c r="W328" s="14"/>
      <c r="X328" s="14"/>
      <c r="Y328" s="14"/>
      <c r="Z328" s="15"/>
      <c r="AA328" s="15"/>
      <c r="AB328" s="65">
        <f t="shared" si="184"/>
        <v>0</v>
      </c>
      <c r="AC328" s="14"/>
      <c r="AD328" s="14"/>
      <c r="AE328" s="14"/>
      <c r="AF328" s="15"/>
      <c r="AG328" s="15"/>
      <c r="AH328" s="65">
        <f t="shared" si="185"/>
        <v>0</v>
      </c>
      <c r="AI328" s="68">
        <f t="shared" si="186"/>
        <v>0</v>
      </c>
      <c r="AJ328" s="68">
        <f t="shared" si="187"/>
        <v>0</v>
      </c>
      <c r="AK328" s="68">
        <f t="shared" si="188"/>
        <v>0</v>
      </c>
      <c r="AL328" s="69">
        <f t="shared" si="189"/>
        <v>0</v>
      </c>
      <c r="AM328" s="69">
        <f t="shared" si="190"/>
        <v>0</v>
      </c>
      <c r="AN328" s="68">
        <f t="shared" si="191"/>
        <v>0</v>
      </c>
    </row>
    <row r="329" spans="1:40" ht="50.4">
      <c r="A329" s="163"/>
      <c r="B329" s="159"/>
      <c r="C329" s="167"/>
      <c r="D329" s="159"/>
      <c r="E329" s="159"/>
      <c r="F329" s="60" t="s">
        <v>565</v>
      </c>
      <c r="G329" s="18">
        <f>'[1]на 01.10'!$B$40</f>
        <v>70775</v>
      </c>
      <c r="H329" s="26"/>
      <c r="I329" s="29"/>
      <c r="J329" s="29"/>
      <c r="K329" s="14"/>
      <c r="L329" s="14"/>
      <c r="M329" s="14"/>
      <c r="N329" s="15"/>
      <c r="O329" s="15"/>
      <c r="P329" s="65">
        <f t="shared" si="177"/>
        <v>0</v>
      </c>
      <c r="Q329" s="14"/>
      <c r="R329" s="14"/>
      <c r="S329" s="14"/>
      <c r="T329" s="15"/>
      <c r="U329" s="15"/>
      <c r="V329" s="65">
        <f t="shared" si="183"/>
        <v>0</v>
      </c>
      <c r="W329" s="14"/>
      <c r="X329" s="14"/>
      <c r="Y329" s="14"/>
      <c r="Z329" s="15"/>
      <c r="AA329" s="15"/>
      <c r="AB329" s="65">
        <f t="shared" si="184"/>
        <v>0</v>
      </c>
      <c r="AC329" s="14"/>
      <c r="AD329" s="14"/>
      <c r="AE329" s="14"/>
      <c r="AF329" s="15"/>
      <c r="AG329" s="15"/>
      <c r="AH329" s="65">
        <f t="shared" si="185"/>
        <v>0</v>
      </c>
      <c r="AI329" s="68">
        <f t="shared" si="186"/>
        <v>0</v>
      </c>
      <c r="AJ329" s="68">
        <f t="shared" si="187"/>
        <v>0</v>
      </c>
      <c r="AK329" s="68">
        <f t="shared" si="188"/>
        <v>0</v>
      </c>
      <c r="AL329" s="69">
        <f t="shared" si="189"/>
        <v>0</v>
      </c>
      <c r="AM329" s="69">
        <f t="shared" si="190"/>
        <v>0</v>
      </c>
      <c r="AN329" s="68">
        <f t="shared" si="191"/>
        <v>0</v>
      </c>
    </row>
    <row r="330" spans="1:40" ht="50.4">
      <c r="A330" s="158"/>
      <c r="B330" s="159"/>
      <c r="C330" s="167"/>
      <c r="D330" s="159"/>
      <c r="E330" s="159"/>
      <c r="F330" s="60" t="s">
        <v>566</v>
      </c>
      <c r="G330" s="18">
        <f>'[1]на 01.10'!$B$40</f>
        <v>70775</v>
      </c>
      <c r="H330" s="26"/>
      <c r="I330" s="29"/>
      <c r="J330" s="29"/>
      <c r="K330" s="14"/>
      <c r="L330" s="14"/>
      <c r="M330" s="14"/>
      <c r="N330" s="15"/>
      <c r="O330" s="15"/>
      <c r="P330" s="65">
        <f t="shared" si="177"/>
        <v>0</v>
      </c>
      <c r="Q330" s="14"/>
      <c r="R330" s="14"/>
      <c r="S330" s="14"/>
      <c r="T330" s="15"/>
      <c r="U330" s="15"/>
      <c r="V330" s="65">
        <f t="shared" si="183"/>
        <v>0</v>
      </c>
      <c r="W330" s="14"/>
      <c r="X330" s="14"/>
      <c r="Y330" s="14"/>
      <c r="Z330" s="15"/>
      <c r="AA330" s="15"/>
      <c r="AB330" s="65">
        <f t="shared" si="184"/>
        <v>0</v>
      </c>
      <c r="AC330" s="14"/>
      <c r="AD330" s="14"/>
      <c r="AE330" s="14"/>
      <c r="AF330" s="15"/>
      <c r="AG330" s="15"/>
      <c r="AH330" s="65">
        <f t="shared" si="185"/>
        <v>0</v>
      </c>
      <c r="AI330" s="68">
        <f t="shared" si="186"/>
        <v>0</v>
      </c>
      <c r="AJ330" s="68">
        <f t="shared" si="187"/>
        <v>0</v>
      </c>
      <c r="AK330" s="68">
        <f t="shared" si="188"/>
        <v>0</v>
      </c>
      <c r="AL330" s="69">
        <f t="shared" si="189"/>
        <v>0</v>
      </c>
      <c r="AM330" s="69">
        <f t="shared" si="190"/>
        <v>0</v>
      </c>
      <c r="AN330" s="68">
        <f t="shared" si="191"/>
        <v>0</v>
      </c>
    </row>
    <row r="331" spans="1:40" ht="102" customHeight="1">
      <c r="A331" s="160" t="s">
        <v>567</v>
      </c>
      <c r="B331" s="159" t="s">
        <v>568</v>
      </c>
      <c r="C331" s="159" t="s">
        <v>918</v>
      </c>
      <c r="D331" s="159" t="s">
        <v>569</v>
      </c>
      <c r="E331" s="159" t="s">
        <v>17</v>
      </c>
      <c r="F331" s="23" t="s">
        <v>570</v>
      </c>
      <c r="G331" s="18">
        <f>'[1]на 01.10'!$B$41</f>
        <v>102860</v>
      </c>
      <c r="H331" s="26">
        <v>56</v>
      </c>
      <c r="I331" s="29">
        <v>30</v>
      </c>
      <c r="J331" s="29">
        <v>196</v>
      </c>
      <c r="K331" s="14"/>
      <c r="L331" s="14"/>
      <c r="M331" s="14"/>
      <c r="N331" s="15"/>
      <c r="O331" s="15"/>
      <c r="P331" s="65">
        <f t="shared" si="177"/>
        <v>0</v>
      </c>
      <c r="Q331" s="14">
        <v>10</v>
      </c>
      <c r="R331" s="14">
        <v>3</v>
      </c>
      <c r="S331" s="14">
        <v>10</v>
      </c>
      <c r="T331" s="15">
        <v>10</v>
      </c>
      <c r="U331" s="15">
        <f>T331*G331</f>
        <v>1028600</v>
      </c>
      <c r="V331" s="65">
        <f t="shared" si="183"/>
        <v>1028600</v>
      </c>
      <c r="W331" s="14"/>
      <c r="X331" s="14"/>
      <c r="Y331" s="14"/>
      <c r="Z331" s="15"/>
      <c r="AA331" s="15"/>
      <c r="AB331" s="65">
        <f t="shared" si="184"/>
        <v>0</v>
      </c>
      <c r="AC331" s="14"/>
      <c r="AD331" s="14"/>
      <c r="AE331" s="14"/>
      <c r="AF331" s="15"/>
      <c r="AG331" s="15"/>
      <c r="AH331" s="65">
        <f t="shared" si="185"/>
        <v>0</v>
      </c>
      <c r="AI331" s="68">
        <f t="shared" si="186"/>
        <v>10</v>
      </c>
      <c r="AJ331" s="68">
        <f t="shared" si="187"/>
        <v>3</v>
      </c>
      <c r="AK331" s="68">
        <f t="shared" si="188"/>
        <v>10</v>
      </c>
      <c r="AL331" s="69">
        <f t="shared" si="189"/>
        <v>10</v>
      </c>
      <c r="AM331" s="69">
        <f t="shared" si="190"/>
        <v>1028600</v>
      </c>
      <c r="AN331" s="68">
        <f t="shared" si="191"/>
        <v>1028600</v>
      </c>
    </row>
    <row r="332" spans="1:40" ht="33.6">
      <c r="A332" s="160"/>
      <c r="B332" s="159"/>
      <c r="C332" s="159"/>
      <c r="D332" s="159"/>
      <c r="E332" s="159"/>
      <c r="F332" s="23" t="s">
        <v>571</v>
      </c>
      <c r="G332" s="18">
        <f>'[1]на 01.10'!$B$41</f>
        <v>102860</v>
      </c>
      <c r="H332" s="26"/>
      <c r="I332" s="29"/>
      <c r="J332" s="29"/>
      <c r="K332" s="14"/>
      <c r="L332" s="14"/>
      <c r="M332" s="14"/>
      <c r="N332" s="15"/>
      <c r="O332" s="15"/>
      <c r="P332" s="65">
        <f t="shared" si="177"/>
        <v>0</v>
      </c>
      <c r="Q332" s="14"/>
      <c r="R332" s="14"/>
      <c r="S332" s="14"/>
      <c r="T332" s="15"/>
      <c r="U332" s="15"/>
      <c r="V332" s="65">
        <f t="shared" si="183"/>
        <v>0</v>
      </c>
      <c r="W332" s="14"/>
      <c r="X332" s="14"/>
      <c r="Y332" s="14"/>
      <c r="Z332" s="15"/>
      <c r="AA332" s="15"/>
      <c r="AB332" s="65">
        <f t="shared" si="184"/>
        <v>0</v>
      </c>
      <c r="AC332" s="14"/>
      <c r="AD332" s="14"/>
      <c r="AE332" s="14"/>
      <c r="AF332" s="15"/>
      <c r="AG332" s="15"/>
      <c r="AH332" s="65">
        <f t="shared" si="185"/>
        <v>0</v>
      </c>
      <c r="AI332" s="68">
        <f t="shared" si="186"/>
        <v>0</v>
      </c>
      <c r="AJ332" s="68">
        <f t="shared" si="187"/>
        <v>0</v>
      </c>
      <c r="AK332" s="68">
        <f t="shared" si="188"/>
        <v>0</v>
      </c>
      <c r="AL332" s="69">
        <f t="shared" si="189"/>
        <v>0</v>
      </c>
      <c r="AM332" s="69">
        <f t="shared" si="190"/>
        <v>0</v>
      </c>
      <c r="AN332" s="68">
        <f t="shared" si="191"/>
        <v>0</v>
      </c>
    </row>
    <row r="333" spans="1:40" ht="67.2">
      <c r="A333" s="160"/>
      <c r="B333" s="159"/>
      <c r="C333" s="159"/>
      <c r="D333" s="159"/>
      <c r="E333" s="159"/>
      <c r="F333" s="60" t="s">
        <v>560</v>
      </c>
      <c r="G333" s="18">
        <f>'[1]на 01.10'!$B$41</f>
        <v>102860</v>
      </c>
      <c r="H333" s="26"/>
      <c r="I333" s="29"/>
      <c r="J333" s="29"/>
      <c r="K333" s="14"/>
      <c r="L333" s="14"/>
      <c r="M333" s="14"/>
      <c r="N333" s="15"/>
      <c r="O333" s="15"/>
      <c r="P333" s="65">
        <f t="shared" si="177"/>
        <v>0</v>
      </c>
      <c r="Q333" s="14"/>
      <c r="R333" s="14"/>
      <c r="S333" s="14"/>
      <c r="T333" s="15"/>
      <c r="U333" s="15"/>
      <c r="V333" s="65">
        <f t="shared" si="183"/>
        <v>0</v>
      </c>
      <c r="W333" s="14"/>
      <c r="X333" s="14"/>
      <c r="Y333" s="14"/>
      <c r="Z333" s="15"/>
      <c r="AA333" s="15"/>
      <c r="AB333" s="65">
        <f t="shared" si="184"/>
        <v>0</v>
      </c>
      <c r="AC333" s="14"/>
      <c r="AD333" s="14"/>
      <c r="AE333" s="14"/>
      <c r="AF333" s="15"/>
      <c r="AG333" s="15"/>
      <c r="AH333" s="65">
        <f t="shared" si="185"/>
        <v>0</v>
      </c>
      <c r="AI333" s="68">
        <f t="shared" si="186"/>
        <v>0</v>
      </c>
      <c r="AJ333" s="68">
        <f t="shared" si="187"/>
        <v>0</v>
      </c>
      <c r="AK333" s="68">
        <f t="shared" si="188"/>
        <v>0</v>
      </c>
      <c r="AL333" s="69">
        <f t="shared" si="189"/>
        <v>0</v>
      </c>
      <c r="AM333" s="69">
        <f t="shared" si="190"/>
        <v>0</v>
      </c>
      <c r="AN333" s="68">
        <f t="shared" si="191"/>
        <v>0</v>
      </c>
    </row>
    <row r="334" spans="1:40" ht="33.6">
      <c r="A334" s="160"/>
      <c r="B334" s="159"/>
      <c r="C334" s="159"/>
      <c r="D334" s="159"/>
      <c r="E334" s="159"/>
      <c r="F334" s="60" t="s">
        <v>572</v>
      </c>
      <c r="G334" s="18">
        <f>'[1]на 01.10'!$B$41</f>
        <v>102860</v>
      </c>
      <c r="H334" s="26"/>
      <c r="I334" s="29"/>
      <c r="J334" s="29"/>
      <c r="K334" s="14"/>
      <c r="L334" s="14"/>
      <c r="M334" s="14"/>
      <c r="N334" s="15"/>
      <c r="O334" s="15"/>
      <c r="P334" s="65">
        <f t="shared" si="177"/>
        <v>0</v>
      </c>
      <c r="Q334" s="14"/>
      <c r="R334" s="14"/>
      <c r="S334" s="14"/>
      <c r="T334" s="15"/>
      <c r="U334" s="15"/>
      <c r="V334" s="65">
        <f t="shared" si="183"/>
        <v>0</v>
      </c>
      <c r="W334" s="14"/>
      <c r="X334" s="14"/>
      <c r="Y334" s="14"/>
      <c r="Z334" s="15"/>
      <c r="AA334" s="15"/>
      <c r="AB334" s="65">
        <f t="shared" si="184"/>
        <v>0</v>
      </c>
      <c r="AC334" s="14"/>
      <c r="AD334" s="14"/>
      <c r="AE334" s="14"/>
      <c r="AF334" s="15"/>
      <c r="AG334" s="15"/>
      <c r="AH334" s="65">
        <f t="shared" si="185"/>
        <v>0</v>
      </c>
      <c r="AI334" s="68">
        <f t="shared" si="186"/>
        <v>0</v>
      </c>
      <c r="AJ334" s="68">
        <f t="shared" si="187"/>
        <v>0</v>
      </c>
      <c r="AK334" s="68">
        <f t="shared" si="188"/>
        <v>0</v>
      </c>
      <c r="AL334" s="69">
        <f t="shared" si="189"/>
        <v>0</v>
      </c>
      <c r="AM334" s="69">
        <f t="shared" si="190"/>
        <v>0</v>
      </c>
      <c r="AN334" s="68">
        <f t="shared" si="191"/>
        <v>0</v>
      </c>
    </row>
    <row r="335" spans="1:40" ht="50.4">
      <c r="A335" s="160"/>
      <c r="B335" s="159"/>
      <c r="C335" s="159"/>
      <c r="D335" s="159"/>
      <c r="E335" s="159"/>
      <c r="F335" s="60" t="s">
        <v>573</v>
      </c>
      <c r="G335" s="18">
        <f>'[1]на 01.10'!$B$41</f>
        <v>102860</v>
      </c>
      <c r="H335" s="26"/>
      <c r="I335" s="29"/>
      <c r="J335" s="29"/>
      <c r="K335" s="14"/>
      <c r="L335" s="14"/>
      <c r="M335" s="14"/>
      <c r="N335" s="15"/>
      <c r="O335" s="15"/>
      <c r="P335" s="65">
        <f t="shared" si="177"/>
        <v>0</v>
      </c>
      <c r="Q335" s="14"/>
      <c r="R335" s="14"/>
      <c r="S335" s="14"/>
      <c r="T335" s="15"/>
      <c r="U335" s="15"/>
      <c r="V335" s="65">
        <f t="shared" si="183"/>
        <v>0</v>
      </c>
      <c r="W335" s="14"/>
      <c r="X335" s="14"/>
      <c r="Y335" s="14"/>
      <c r="Z335" s="15"/>
      <c r="AA335" s="15"/>
      <c r="AB335" s="65">
        <f t="shared" si="184"/>
        <v>0</v>
      </c>
      <c r="AC335" s="14"/>
      <c r="AD335" s="14"/>
      <c r="AE335" s="14"/>
      <c r="AF335" s="15"/>
      <c r="AG335" s="15"/>
      <c r="AH335" s="65">
        <f t="shared" si="185"/>
        <v>0</v>
      </c>
      <c r="AI335" s="68">
        <f t="shared" si="186"/>
        <v>0</v>
      </c>
      <c r="AJ335" s="68">
        <f t="shared" si="187"/>
        <v>0</v>
      </c>
      <c r="AK335" s="68">
        <f t="shared" si="188"/>
        <v>0</v>
      </c>
      <c r="AL335" s="69">
        <f t="shared" si="189"/>
        <v>0</v>
      </c>
      <c r="AM335" s="69">
        <f t="shared" si="190"/>
        <v>0</v>
      </c>
      <c r="AN335" s="68">
        <f t="shared" si="191"/>
        <v>0</v>
      </c>
    </row>
    <row r="336" spans="1:40" ht="33.6">
      <c r="A336" s="160"/>
      <c r="B336" s="159"/>
      <c r="C336" s="159"/>
      <c r="D336" s="159"/>
      <c r="E336" s="159"/>
      <c r="F336" s="60" t="s">
        <v>562</v>
      </c>
      <c r="G336" s="18">
        <f>'[1]на 01.10'!$B$41</f>
        <v>102860</v>
      </c>
      <c r="H336" s="26"/>
      <c r="I336" s="29"/>
      <c r="J336" s="29"/>
      <c r="K336" s="14"/>
      <c r="L336" s="14"/>
      <c r="M336" s="14"/>
      <c r="N336" s="15"/>
      <c r="O336" s="15"/>
      <c r="P336" s="65">
        <f t="shared" si="177"/>
        <v>0</v>
      </c>
      <c r="Q336" s="14"/>
      <c r="R336" s="14"/>
      <c r="S336" s="14"/>
      <c r="T336" s="15"/>
      <c r="U336" s="15"/>
      <c r="V336" s="65">
        <f t="shared" si="183"/>
        <v>0</v>
      </c>
      <c r="W336" s="14"/>
      <c r="X336" s="14"/>
      <c r="Y336" s="14"/>
      <c r="Z336" s="15"/>
      <c r="AA336" s="15"/>
      <c r="AB336" s="65">
        <f t="shared" si="184"/>
        <v>0</v>
      </c>
      <c r="AC336" s="14"/>
      <c r="AD336" s="14"/>
      <c r="AE336" s="14"/>
      <c r="AF336" s="15"/>
      <c r="AG336" s="15"/>
      <c r="AH336" s="65">
        <f t="shared" si="185"/>
        <v>0</v>
      </c>
      <c r="AI336" s="68">
        <f t="shared" si="186"/>
        <v>0</v>
      </c>
      <c r="AJ336" s="68">
        <f t="shared" si="187"/>
        <v>0</v>
      </c>
      <c r="AK336" s="68">
        <f t="shared" si="188"/>
        <v>0</v>
      </c>
      <c r="AL336" s="69">
        <f t="shared" si="189"/>
        <v>0</v>
      </c>
      <c r="AM336" s="69">
        <f t="shared" si="190"/>
        <v>0</v>
      </c>
      <c r="AN336" s="68">
        <f t="shared" si="191"/>
        <v>0</v>
      </c>
    </row>
    <row r="337" spans="1:40" ht="17.399999999999999">
      <c r="A337" s="160"/>
      <c r="B337" s="159"/>
      <c r="C337" s="159"/>
      <c r="D337" s="159"/>
      <c r="E337" s="159"/>
      <c r="F337" s="60" t="s">
        <v>563</v>
      </c>
      <c r="G337" s="18">
        <f>'[1]на 01.10'!$B$41</f>
        <v>102860</v>
      </c>
      <c r="H337" s="26"/>
      <c r="I337" s="29"/>
      <c r="J337" s="29"/>
      <c r="K337" s="14"/>
      <c r="L337" s="14"/>
      <c r="M337" s="14"/>
      <c r="N337" s="15"/>
      <c r="O337" s="15"/>
      <c r="P337" s="65">
        <f t="shared" si="177"/>
        <v>0</v>
      </c>
      <c r="Q337" s="14"/>
      <c r="R337" s="14"/>
      <c r="S337" s="14"/>
      <c r="T337" s="15"/>
      <c r="U337" s="15"/>
      <c r="V337" s="65">
        <f t="shared" si="183"/>
        <v>0</v>
      </c>
      <c r="W337" s="14"/>
      <c r="X337" s="14"/>
      <c r="Y337" s="14"/>
      <c r="Z337" s="15"/>
      <c r="AA337" s="15"/>
      <c r="AB337" s="65">
        <f t="shared" si="184"/>
        <v>0</v>
      </c>
      <c r="AC337" s="14"/>
      <c r="AD337" s="14"/>
      <c r="AE337" s="14"/>
      <c r="AF337" s="15"/>
      <c r="AG337" s="15"/>
      <c r="AH337" s="65">
        <f t="shared" si="185"/>
        <v>0</v>
      </c>
      <c r="AI337" s="68">
        <f t="shared" si="186"/>
        <v>0</v>
      </c>
      <c r="AJ337" s="68">
        <f t="shared" si="187"/>
        <v>0</v>
      </c>
      <c r="AK337" s="68">
        <f t="shared" si="188"/>
        <v>0</v>
      </c>
      <c r="AL337" s="69">
        <f t="shared" si="189"/>
        <v>0</v>
      </c>
      <c r="AM337" s="69">
        <f t="shared" si="190"/>
        <v>0</v>
      </c>
      <c r="AN337" s="68">
        <f t="shared" si="191"/>
        <v>0</v>
      </c>
    </row>
    <row r="338" spans="1:40" ht="17.399999999999999">
      <c r="A338" s="160"/>
      <c r="B338" s="159"/>
      <c r="C338" s="159"/>
      <c r="D338" s="159"/>
      <c r="E338" s="159"/>
      <c r="F338" s="60" t="s">
        <v>564</v>
      </c>
      <c r="G338" s="18">
        <f>'[1]на 01.10'!$B$41</f>
        <v>102860</v>
      </c>
      <c r="H338" s="26"/>
      <c r="I338" s="29"/>
      <c r="J338" s="29"/>
      <c r="K338" s="14"/>
      <c r="L338" s="14"/>
      <c r="M338" s="14"/>
      <c r="N338" s="15"/>
      <c r="O338" s="15"/>
      <c r="P338" s="65">
        <f t="shared" si="177"/>
        <v>0</v>
      </c>
      <c r="Q338" s="14"/>
      <c r="R338" s="14"/>
      <c r="S338" s="14"/>
      <c r="T338" s="15"/>
      <c r="U338" s="15"/>
      <c r="V338" s="65">
        <f t="shared" si="183"/>
        <v>0</v>
      </c>
      <c r="W338" s="14"/>
      <c r="X338" s="14"/>
      <c r="Y338" s="14"/>
      <c r="Z338" s="15"/>
      <c r="AA338" s="15"/>
      <c r="AB338" s="65">
        <f t="shared" si="184"/>
        <v>0</v>
      </c>
      <c r="AC338" s="14"/>
      <c r="AD338" s="14"/>
      <c r="AE338" s="14"/>
      <c r="AF338" s="15"/>
      <c r="AG338" s="15"/>
      <c r="AH338" s="65">
        <f t="shared" si="185"/>
        <v>0</v>
      </c>
      <c r="AI338" s="68">
        <f t="shared" si="186"/>
        <v>0</v>
      </c>
      <c r="AJ338" s="68">
        <f t="shared" si="187"/>
        <v>0</v>
      </c>
      <c r="AK338" s="68">
        <f t="shared" si="188"/>
        <v>0</v>
      </c>
      <c r="AL338" s="69">
        <f t="shared" si="189"/>
        <v>0</v>
      </c>
      <c r="AM338" s="69">
        <f t="shared" si="190"/>
        <v>0</v>
      </c>
      <c r="AN338" s="68">
        <f t="shared" si="191"/>
        <v>0</v>
      </c>
    </row>
    <row r="339" spans="1:40" ht="50.4">
      <c r="A339" s="160"/>
      <c r="B339" s="159"/>
      <c r="C339" s="159"/>
      <c r="D339" s="159"/>
      <c r="E339" s="159"/>
      <c r="F339" s="60" t="s">
        <v>565</v>
      </c>
      <c r="G339" s="18">
        <f>'[1]на 01.10'!$B$41</f>
        <v>102860</v>
      </c>
      <c r="H339" s="26"/>
      <c r="I339" s="29"/>
      <c r="J339" s="29"/>
      <c r="K339" s="14"/>
      <c r="L339" s="14"/>
      <c r="M339" s="14"/>
      <c r="N339" s="15"/>
      <c r="O339" s="15"/>
      <c r="P339" s="65">
        <f t="shared" si="177"/>
        <v>0</v>
      </c>
      <c r="Q339" s="14"/>
      <c r="R339" s="14"/>
      <c r="S339" s="14"/>
      <c r="T339" s="15"/>
      <c r="U339" s="15"/>
      <c r="V339" s="65">
        <f t="shared" si="183"/>
        <v>0</v>
      </c>
      <c r="W339" s="14"/>
      <c r="X339" s="14"/>
      <c r="Y339" s="14"/>
      <c r="Z339" s="15"/>
      <c r="AA339" s="15"/>
      <c r="AB339" s="65">
        <f t="shared" si="184"/>
        <v>0</v>
      </c>
      <c r="AC339" s="14"/>
      <c r="AD339" s="14"/>
      <c r="AE339" s="14"/>
      <c r="AF339" s="15"/>
      <c r="AG339" s="15"/>
      <c r="AH339" s="65">
        <f t="shared" si="185"/>
        <v>0</v>
      </c>
      <c r="AI339" s="68">
        <f t="shared" si="186"/>
        <v>0</v>
      </c>
      <c r="AJ339" s="68">
        <f t="shared" si="187"/>
        <v>0</v>
      </c>
      <c r="AK339" s="68">
        <f t="shared" si="188"/>
        <v>0</v>
      </c>
      <c r="AL339" s="69">
        <f t="shared" si="189"/>
        <v>0</v>
      </c>
      <c r="AM339" s="69">
        <f t="shared" si="190"/>
        <v>0</v>
      </c>
      <c r="AN339" s="68">
        <f t="shared" si="191"/>
        <v>0</v>
      </c>
    </row>
    <row r="340" spans="1:40" ht="69" customHeight="1">
      <c r="A340" s="160"/>
      <c r="B340" s="159"/>
      <c r="C340" s="159"/>
      <c r="D340" s="159"/>
      <c r="E340" s="159"/>
      <c r="F340" s="60" t="s">
        <v>574</v>
      </c>
      <c r="G340" s="18">
        <f>'[1]на 01.10'!$B$41</f>
        <v>102860</v>
      </c>
      <c r="H340" s="26"/>
      <c r="I340" s="29"/>
      <c r="J340" s="29"/>
      <c r="K340" s="14"/>
      <c r="L340" s="14"/>
      <c r="M340" s="14"/>
      <c r="N340" s="15"/>
      <c r="O340" s="15"/>
      <c r="P340" s="65">
        <f t="shared" si="177"/>
        <v>0</v>
      </c>
      <c r="Q340" s="14"/>
      <c r="R340" s="14"/>
      <c r="S340" s="14"/>
      <c r="T340" s="15"/>
      <c r="U340" s="15"/>
      <c r="V340" s="65">
        <f t="shared" si="183"/>
        <v>0</v>
      </c>
      <c r="W340" s="14"/>
      <c r="X340" s="14"/>
      <c r="Y340" s="14"/>
      <c r="Z340" s="15"/>
      <c r="AA340" s="15"/>
      <c r="AB340" s="65">
        <f t="shared" si="184"/>
        <v>0</v>
      </c>
      <c r="AC340" s="14"/>
      <c r="AD340" s="14"/>
      <c r="AE340" s="14"/>
      <c r="AF340" s="15"/>
      <c r="AG340" s="15"/>
      <c r="AH340" s="65">
        <f t="shared" si="185"/>
        <v>0</v>
      </c>
      <c r="AI340" s="68">
        <f t="shared" si="186"/>
        <v>0</v>
      </c>
      <c r="AJ340" s="68">
        <f t="shared" si="187"/>
        <v>0</v>
      </c>
      <c r="AK340" s="68">
        <f t="shared" si="188"/>
        <v>0</v>
      </c>
      <c r="AL340" s="69">
        <f t="shared" si="189"/>
        <v>0</v>
      </c>
      <c r="AM340" s="69">
        <f t="shared" si="190"/>
        <v>0</v>
      </c>
      <c r="AN340" s="68">
        <f t="shared" si="191"/>
        <v>0</v>
      </c>
    </row>
    <row r="341" spans="1:40" ht="58.5" customHeight="1">
      <c r="A341" s="168" t="s">
        <v>575</v>
      </c>
      <c r="B341" s="169" t="s">
        <v>576</v>
      </c>
      <c r="C341" s="169" t="s">
        <v>577</v>
      </c>
      <c r="D341" s="169" t="s">
        <v>578</v>
      </c>
      <c r="E341" s="169" t="s">
        <v>17</v>
      </c>
      <c r="F341" s="33" t="s">
        <v>543</v>
      </c>
      <c r="G341" s="61">
        <f>'[1]на 01.10'!$B$42</f>
        <v>101569</v>
      </c>
      <c r="H341" s="26"/>
      <c r="I341" s="29"/>
      <c r="J341" s="29"/>
      <c r="K341" s="14"/>
      <c r="L341" s="14"/>
      <c r="M341" s="14"/>
      <c r="N341" s="15"/>
      <c r="O341" s="15"/>
      <c r="P341" s="65">
        <f t="shared" si="177"/>
        <v>0</v>
      </c>
      <c r="Q341" s="14"/>
      <c r="R341" s="14"/>
      <c r="S341" s="14"/>
      <c r="T341" s="15"/>
      <c r="U341" s="15"/>
      <c r="V341" s="65">
        <f t="shared" si="183"/>
        <v>0</v>
      </c>
      <c r="W341" s="14"/>
      <c r="X341" s="14"/>
      <c r="Y341" s="14"/>
      <c r="Z341" s="15"/>
      <c r="AA341" s="15"/>
      <c r="AB341" s="65">
        <f t="shared" si="184"/>
        <v>0</v>
      </c>
      <c r="AC341" s="14"/>
      <c r="AD341" s="14"/>
      <c r="AE341" s="14"/>
      <c r="AF341" s="15"/>
      <c r="AG341" s="15"/>
      <c r="AH341" s="65">
        <f t="shared" si="185"/>
        <v>0</v>
      </c>
      <c r="AI341" s="68">
        <f t="shared" si="186"/>
        <v>0</v>
      </c>
      <c r="AJ341" s="68">
        <f t="shared" si="187"/>
        <v>0</v>
      </c>
      <c r="AK341" s="68">
        <f t="shared" si="188"/>
        <v>0</v>
      </c>
      <c r="AL341" s="69">
        <f t="shared" si="189"/>
        <v>0</v>
      </c>
      <c r="AM341" s="69">
        <f t="shared" si="190"/>
        <v>0</v>
      </c>
      <c r="AN341" s="68">
        <f t="shared" si="191"/>
        <v>0</v>
      </c>
    </row>
    <row r="342" spans="1:40" ht="216.75" customHeight="1">
      <c r="A342" s="168"/>
      <c r="B342" s="169"/>
      <c r="C342" s="169"/>
      <c r="D342" s="169"/>
      <c r="E342" s="169"/>
      <c r="F342" s="33" t="s">
        <v>579</v>
      </c>
      <c r="G342" s="61">
        <f>'[1]на 01.10'!$B$42</f>
        <v>101569</v>
      </c>
      <c r="H342" s="26"/>
      <c r="I342" s="29"/>
      <c r="J342" s="29"/>
      <c r="K342" s="14"/>
      <c r="L342" s="14"/>
      <c r="M342" s="14"/>
      <c r="N342" s="15"/>
      <c r="O342" s="15"/>
      <c r="P342" s="65">
        <f t="shared" si="177"/>
        <v>0</v>
      </c>
      <c r="Q342" s="14"/>
      <c r="R342" s="14"/>
      <c r="S342" s="14"/>
      <c r="T342" s="15"/>
      <c r="U342" s="15"/>
      <c r="V342" s="65">
        <f t="shared" si="183"/>
        <v>0</v>
      </c>
      <c r="W342" s="14"/>
      <c r="X342" s="14"/>
      <c r="Y342" s="14"/>
      <c r="Z342" s="15"/>
      <c r="AA342" s="15"/>
      <c r="AB342" s="65">
        <f t="shared" si="184"/>
        <v>0</v>
      </c>
      <c r="AC342" s="14"/>
      <c r="AD342" s="14"/>
      <c r="AE342" s="14"/>
      <c r="AF342" s="15"/>
      <c r="AG342" s="15"/>
      <c r="AH342" s="65">
        <f t="shared" si="185"/>
        <v>0</v>
      </c>
      <c r="AI342" s="68">
        <f t="shared" si="186"/>
        <v>0</v>
      </c>
      <c r="AJ342" s="68">
        <f t="shared" si="187"/>
        <v>0</v>
      </c>
      <c r="AK342" s="68">
        <f t="shared" si="188"/>
        <v>0</v>
      </c>
      <c r="AL342" s="69">
        <f t="shared" si="189"/>
        <v>0</v>
      </c>
      <c r="AM342" s="69">
        <f t="shared" si="190"/>
        <v>0</v>
      </c>
      <c r="AN342" s="68">
        <f t="shared" si="191"/>
        <v>0</v>
      </c>
    </row>
    <row r="343" spans="1:40" ht="17.399999999999999">
      <c r="A343" s="162" t="s">
        <v>580</v>
      </c>
      <c r="B343" s="162"/>
      <c r="C343" s="162"/>
      <c r="D343" s="162"/>
      <c r="E343" s="162"/>
      <c r="F343" s="162"/>
      <c r="G343" s="162"/>
      <c r="H343" s="25"/>
      <c r="I343" s="28"/>
      <c r="J343" s="28"/>
      <c r="K343" s="19">
        <f>SUM(K344:K352)</f>
        <v>0</v>
      </c>
      <c r="L343" s="19">
        <f t="shared" ref="L343:P343" si="193">SUM(L344:L352)</f>
        <v>0</v>
      </c>
      <c r="M343" s="19">
        <f t="shared" si="193"/>
        <v>0</v>
      </c>
      <c r="N343" s="19">
        <f t="shared" si="193"/>
        <v>0</v>
      </c>
      <c r="O343" s="19"/>
      <c r="P343" s="19">
        <f t="shared" si="193"/>
        <v>0</v>
      </c>
      <c r="Q343" s="19">
        <f>SUM(Q344:Q352)</f>
        <v>5</v>
      </c>
      <c r="R343" s="19">
        <f t="shared" ref="R343:V343" si="194">SUM(R344:R352)</f>
        <v>5</v>
      </c>
      <c r="S343" s="19">
        <f t="shared" si="194"/>
        <v>6</v>
      </c>
      <c r="T343" s="19">
        <f t="shared" si="194"/>
        <v>6</v>
      </c>
      <c r="U343" s="19">
        <f t="shared" si="194"/>
        <v>777202</v>
      </c>
      <c r="V343" s="19">
        <f t="shared" si="194"/>
        <v>777202</v>
      </c>
      <c r="W343" s="19">
        <f>SUM(W344:W352)</f>
        <v>0</v>
      </c>
      <c r="X343" s="19">
        <f t="shared" ref="X343:AB343" si="195">SUM(X344:X352)</f>
        <v>0</v>
      </c>
      <c r="Y343" s="19">
        <f t="shared" si="195"/>
        <v>0</v>
      </c>
      <c r="Z343" s="19">
        <f t="shared" si="195"/>
        <v>0</v>
      </c>
      <c r="AA343" s="19"/>
      <c r="AB343" s="19">
        <f t="shared" si="195"/>
        <v>0</v>
      </c>
      <c r="AC343" s="19">
        <f>SUM(AC344:AC352)</f>
        <v>0</v>
      </c>
      <c r="AD343" s="19">
        <f t="shared" ref="AD343:AH343" si="196">SUM(AD344:AD352)</f>
        <v>0</v>
      </c>
      <c r="AE343" s="19">
        <f t="shared" si="196"/>
        <v>0</v>
      </c>
      <c r="AF343" s="19">
        <f t="shared" si="196"/>
        <v>0</v>
      </c>
      <c r="AG343" s="19"/>
      <c r="AH343" s="19">
        <f t="shared" si="196"/>
        <v>0</v>
      </c>
      <c r="AI343" s="19">
        <f>SUM(AI344:AI352)</f>
        <v>5</v>
      </c>
      <c r="AJ343" s="19">
        <f t="shared" ref="AJ343:AN343" si="197">SUM(AJ344:AJ352)</f>
        <v>5</v>
      </c>
      <c r="AK343" s="19">
        <f t="shared" si="197"/>
        <v>6</v>
      </c>
      <c r="AL343" s="69">
        <f t="shared" si="197"/>
        <v>6</v>
      </c>
      <c r="AM343" s="69">
        <f t="shared" si="197"/>
        <v>777202</v>
      </c>
      <c r="AN343" s="19">
        <f t="shared" si="197"/>
        <v>777202</v>
      </c>
    </row>
    <row r="344" spans="1:40" ht="207.75" customHeight="1">
      <c r="A344" s="157" t="s">
        <v>581</v>
      </c>
      <c r="B344" s="23" t="s">
        <v>582</v>
      </c>
      <c r="C344" s="57" t="s">
        <v>583</v>
      </c>
      <c r="D344" s="23" t="s">
        <v>584</v>
      </c>
      <c r="E344" s="23" t="s">
        <v>10</v>
      </c>
      <c r="F344" s="23" t="s">
        <v>585</v>
      </c>
      <c r="G344" s="17">
        <f>'[1]на 01.10'!$B$44</f>
        <v>97040</v>
      </c>
      <c r="H344" s="26"/>
      <c r="I344" s="29"/>
      <c r="J344" s="29"/>
      <c r="K344" s="14"/>
      <c r="L344" s="14"/>
      <c r="M344" s="14"/>
      <c r="N344" s="15"/>
      <c r="O344" s="15"/>
      <c r="P344" s="65">
        <f t="shared" si="177"/>
        <v>0</v>
      </c>
      <c r="Q344" s="14"/>
      <c r="R344" s="14"/>
      <c r="S344" s="14"/>
      <c r="T344" s="15"/>
      <c r="U344" s="15"/>
      <c r="V344" s="65">
        <f t="shared" ref="V344:V352" si="198">G344*S344</f>
        <v>0</v>
      </c>
      <c r="W344" s="14"/>
      <c r="X344" s="14"/>
      <c r="Y344" s="14"/>
      <c r="Z344" s="15"/>
      <c r="AA344" s="15"/>
      <c r="AB344" s="65">
        <f t="shared" ref="AB344:AB352" si="199">G344*Y344</f>
        <v>0</v>
      </c>
      <c r="AC344" s="14"/>
      <c r="AD344" s="14"/>
      <c r="AE344" s="14"/>
      <c r="AF344" s="15"/>
      <c r="AG344" s="15"/>
      <c r="AH344" s="65">
        <f t="shared" ref="AH344:AH407" si="200">G344*AE344</f>
        <v>0</v>
      </c>
      <c r="AI344" s="68">
        <f t="shared" ref="AI344:AI352" si="201">K344+Q344+W344+AC344</f>
        <v>0</v>
      </c>
      <c r="AJ344" s="68">
        <f t="shared" ref="AJ344:AJ352" si="202">L344+R344+X344+AD344</f>
        <v>0</v>
      </c>
      <c r="AK344" s="68">
        <f t="shared" ref="AK344:AK352" si="203">M344+S344+Y344+AE344</f>
        <v>0</v>
      </c>
      <c r="AL344" s="69">
        <f t="shared" ref="AL344:AL352" si="204">N344+T344+Z344+AF344</f>
        <v>0</v>
      </c>
      <c r="AM344" s="69">
        <f t="shared" ref="AM344:AM352" si="205">O344+U344+AA344+AG344</f>
        <v>0</v>
      </c>
      <c r="AN344" s="68">
        <f t="shared" ref="AN344:AN352" si="206">P344+V344+AB344+AH344</f>
        <v>0</v>
      </c>
    </row>
    <row r="345" spans="1:40" ht="249" customHeight="1">
      <c r="A345" s="163"/>
      <c r="B345" s="23"/>
      <c r="C345" s="23" t="s">
        <v>919</v>
      </c>
      <c r="D345" s="23" t="s">
        <v>586</v>
      </c>
      <c r="E345" s="23" t="s">
        <v>10</v>
      </c>
      <c r="F345" s="23" t="s">
        <v>587</v>
      </c>
      <c r="G345" s="17">
        <f>'[1]на 01.10'!$B$44</f>
        <v>97040</v>
      </c>
      <c r="H345" s="26"/>
      <c r="I345" s="29"/>
      <c r="J345" s="29"/>
      <c r="K345" s="14"/>
      <c r="L345" s="14"/>
      <c r="M345" s="14"/>
      <c r="N345" s="15"/>
      <c r="O345" s="15"/>
      <c r="P345" s="65">
        <f t="shared" si="177"/>
        <v>0</v>
      </c>
      <c r="Q345" s="14"/>
      <c r="R345" s="14"/>
      <c r="S345" s="14"/>
      <c r="T345" s="15"/>
      <c r="U345" s="15"/>
      <c r="V345" s="65">
        <f t="shared" si="198"/>
        <v>0</v>
      </c>
      <c r="W345" s="14"/>
      <c r="X345" s="14"/>
      <c r="Y345" s="14"/>
      <c r="Z345" s="15"/>
      <c r="AA345" s="15"/>
      <c r="AB345" s="65">
        <f t="shared" si="199"/>
        <v>0</v>
      </c>
      <c r="AC345" s="14"/>
      <c r="AD345" s="14"/>
      <c r="AE345" s="14"/>
      <c r="AF345" s="15"/>
      <c r="AG345" s="15"/>
      <c r="AH345" s="65">
        <f t="shared" si="200"/>
        <v>0</v>
      </c>
      <c r="AI345" s="68">
        <f t="shared" si="201"/>
        <v>0</v>
      </c>
      <c r="AJ345" s="68">
        <f t="shared" si="202"/>
        <v>0</v>
      </c>
      <c r="AK345" s="68">
        <f t="shared" si="203"/>
        <v>0</v>
      </c>
      <c r="AL345" s="69">
        <f t="shared" si="204"/>
        <v>0</v>
      </c>
      <c r="AM345" s="69">
        <f t="shared" si="205"/>
        <v>0</v>
      </c>
      <c r="AN345" s="68">
        <f t="shared" si="206"/>
        <v>0</v>
      </c>
    </row>
    <row r="346" spans="1:40" ht="134.4">
      <c r="A346" s="163"/>
      <c r="B346" s="23"/>
      <c r="C346" s="57" t="s">
        <v>588</v>
      </c>
      <c r="D346" s="23" t="s">
        <v>589</v>
      </c>
      <c r="E346" s="23" t="s">
        <v>10</v>
      </c>
      <c r="F346" s="23" t="s">
        <v>590</v>
      </c>
      <c r="G346" s="17">
        <f>'[1]на 01.10'!$B$44</f>
        <v>97040</v>
      </c>
      <c r="H346" s="26"/>
      <c r="I346" s="29"/>
      <c r="J346" s="29"/>
      <c r="K346" s="14"/>
      <c r="L346" s="14"/>
      <c r="M346" s="14"/>
      <c r="N346" s="15"/>
      <c r="O346" s="15"/>
      <c r="P346" s="65">
        <f t="shared" si="177"/>
        <v>0</v>
      </c>
      <c r="Q346" s="14"/>
      <c r="R346" s="14"/>
      <c r="S346" s="14"/>
      <c r="T346" s="15"/>
      <c r="U346" s="15"/>
      <c r="V346" s="65">
        <f t="shared" si="198"/>
        <v>0</v>
      </c>
      <c r="W346" s="14"/>
      <c r="X346" s="14"/>
      <c r="Y346" s="14"/>
      <c r="Z346" s="15"/>
      <c r="AA346" s="15"/>
      <c r="AB346" s="65">
        <f t="shared" si="199"/>
        <v>0</v>
      </c>
      <c r="AC346" s="14"/>
      <c r="AD346" s="14"/>
      <c r="AE346" s="14"/>
      <c r="AF346" s="15"/>
      <c r="AG346" s="15"/>
      <c r="AH346" s="65">
        <f t="shared" si="200"/>
        <v>0</v>
      </c>
      <c r="AI346" s="68">
        <f t="shared" si="201"/>
        <v>0</v>
      </c>
      <c r="AJ346" s="68">
        <f t="shared" si="202"/>
        <v>0</v>
      </c>
      <c r="AK346" s="68">
        <f t="shared" si="203"/>
        <v>0</v>
      </c>
      <c r="AL346" s="69">
        <f t="shared" si="204"/>
        <v>0</v>
      </c>
      <c r="AM346" s="69">
        <f t="shared" si="205"/>
        <v>0</v>
      </c>
      <c r="AN346" s="68">
        <f t="shared" si="206"/>
        <v>0</v>
      </c>
    </row>
    <row r="347" spans="1:40" ht="164.25" customHeight="1">
      <c r="A347" s="158"/>
      <c r="B347" s="23" t="s">
        <v>591</v>
      </c>
      <c r="C347" s="57" t="s">
        <v>592</v>
      </c>
      <c r="D347" s="23" t="s">
        <v>593</v>
      </c>
      <c r="E347" s="23" t="s">
        <v>10</v>
      </c>
      <c r="F347" s="23" t="s">
        <v>594</v>
      </c>
      <c r="G347" s="17">
        <f>'[1]на 01.10'!$B$44</f>
        <v>97040</v>
      </c>
      <c r="H347" s="26"/>
      <c r="I347" s="29"/>
      <c r="J347" s="29"/>
      <c r="K347" s="14"/>
      <c r="L347" s="14"/>
      <c r="M347" s="14"/>
      <c r="N347" s="15"/>
      <c r="O347" s="15"/>
      <c r="P347" s="65">
        <f t="shared" si="177"/>
        <v>0</v>
      </c>
      <c r="Q347" s="14"/>
      <c r="R347" s="14"/>
      <c r="S347" s="14"/>
      <c r="T347" s="15"/>
      <c r="U347" s="15"/>
      <c r="V347" s="65">
        <f t="shared" si="198"/>
        <v>0</v>
      </c>
      <c r="W347" s="14"/>
      <c r="X347" s="14"/>
      <c r="Y347" s="14"/>
      <c r="Z347" s="15"/>
      <c r="AA347" s="15"/>
      <c r="AB347" s="65">
        <f t="shared" si="199"/>
        <v>0</v>
      </c>
      <c r="AC347" s="14"/>
      <c r="AD347" s="14"/>
      <c r="AE347" s="14"/>
      <c r="AF347" s="15"/>
      <c r="AG347" s="15"/>
      <c r="AH347" s="65">
        <f t="shared" si="200"/>
        <v>0</v>
      </c>
      <c r="AI347" s="68">
        <f t="shared" si="201"/>
        <v>0</v>
      </c>
      <c r="AJ347" s="68">
        <f t="shared" si="202"/>
        <v>0</v>
      </c>
      <c r="AK347" s="68">
        <f t="shared" si="203"/>
        <v>0</v>
      </c>
      <c r="AL347" s="69">
        <f t="shared" si="204"/>
        <v>0</v>
      </c>
      <c r="AM347" s="69">
        <f t="shared" si="205"/>
        <v>0</v>
      </c>
      <c r="AN347" s="68">
        <f t="shared" si="206"/>
        <v>0</v>
      </c>
    </row>
    <row r="348" spans="1:40" ht="199.5" customHeight="1">
      <c r="A348" s="160" t="s">
        <v>595</v>
      </c>
      <c r="B348" s="159" t="s">
        <v>596</v>
      </c>
      <c r="C348" s="159" t="s">
        <v>920</v>
      </c>
      <c r="D348" s="23" t="s">
        <v>597</v>
      </c>
      <c r="E348" s="23" t="s">
        <v>10</v>
      </c>
      <c r="F348" s="23" t="s">
        <v>598</v>
      </c>
      <c r="G348" s="18">
        <f>'[1]на 01.10'!$B$45</f>
        <v>200897</v>
      </c>
      <c r="H348" s="26"/>
      <c r="I348" s="29"/>
      <c r="J348" s="29"/>
      <c r="K348" s="14"/>
      <c r="L348" s="14"/>
      <c r="M348" s="14"/>
      <c r="N348" s="15"/>
      <c r="O348" s="15"/>
      <c r="P348" s="65">
        <f t="shared" si="177"/>
        <v>0</v>
      </c>
      <c r="Q348" s="14"/>
      <c r="R348" s="14"/>
      <c r="S348" s="14"/>
      <c r="T348" s="15"/>
      <c r="U348" s="15"/>
      <c r="V348" s="65">
        <f t="shared" si="198"/>
        <v>0</v>
      </c>
      <c r="W348" s="14"/>
      <c r="X348" s="14"/>
      <c r="Y348" s="14"/>
      <c r="Z348" s="15"/>
      <c r="AA348" s="15"/>
      <c r="AB348" s="65">
        <f t="shared" si="199"/>
        <v>0</v>
      </c>
      <c r="AC348" s="14"/>
      <c r="AD348" s="14"/>
      <c r="AE348" s="14"/>
      <c r="AF348" s="15"/>
      <c r="AG348" s="15"/>
      <c r="AH348" s="65">
        <f t="shared" si="200"/>
        <v>0</v>
      </c>
      <c r="AI348" s="68">
        <f t="shared" si="201"/>
        <v>0</v>
      </c>
      <c r="AJ348" s="68">
        <f t="shared" si="202"/>
        <v>0</v>
      </c>
      <c r="AK348" s="68">
        <f t="shared" si="203"/>
        <v>0</v>
      </c>
      <c r="AL348" s="69">
        <f t="shared" si="204"/>
        <v>0</v>
      </c>
      <c r="AM348" s="69">
        <f t="shared" si="205"/>
        <v>0</v>
      </c>
      <c r="AN348" s="68">
        <f t="shared" si="206"/>
        <v>0</v>
      </c>
    </row>
    <row r="349" spans="1:40" ht="178.5" customHeight="1">
      <c r="A349" s="160"/>
      <c r="B349" s="159"/>
      <c r="C349" s="159"/>
      <c r="D349" s="23" t="s">
        <v>599</v>
      </c>
      <c r="E349" s="23" t="s">
        <v>10</v>
      </c>
      <c r="F349" s="23" t="s">
        <v>600</v>
      </c>
      <c r="G349" s="18">
        <f>'[1]на 01.10'!$B$45</f>
        <v>200897</v>
      </c>
      <c r="H349" s="26"/>
      <c r="I349" s="29"/>
      <c r="J349" s="29"/>
      <c r="K349" s="14"/>
      <c r="L349" s="14"/>
      <c r="M349" s="14"/>
      <c r="N349" s="15"/>
      <c r="O349" s="15"/>
      <c r="P349" s="65">
        <f t="shared" si="177"/>
        <v>0</v>
      </c>
      <c r="Q349" s="14"/>
      <c r="R349" s="14"/>
      <c r="S349" s="14">
        <v>1</v>
      </c>
      <c r="T349" s="15">
        <v>1</v>
      </c>
      <c r="U349" s="15">
        <f t="shared" ref="U349:U350" si="207">T349*G349</f>
        <v>200897</v>
      </c>
      <c r="V349" s="65">
        <f t="shared" si="198"/>
        <v>200897</v>
      </c>
      <c r="W349" s="14"/>
      <c r="X349" s="14"/>
      <c r="Y349" s="14"/>
      <c r="Z349" s="15"/>
      <c r="AA349" s="15"/>
      <c r="AB349" s="65">
        <f t="shared" si="199"/>
        <v>0</v>
      </c>
      <c r="AC349" s="14"/>
      <c r="AD349" s="14"/>
      <c r="AE349" s="14"/>
      <c r="AF349" s="15"/>
      <c r="AG349" s="15"/>
      <c r="AH349" s="65">
        <f t="shared" si="200"/>
        <v>0</v>
      </c>
      <c r="AI349" s="68">
        <f t="shared" si="201"/>
        <v>0</v>
      </c>
      <c r="AJ349" s="68">
        <f t="shared" si="202"/>
        <v>0</v>
      </c>
      <c r="AK349" s="68">
        <f t="shared" si="203"/>
        <v>1</v>
      </c>
      <c r="AL349" s="69">
        <f t="shared" si="204"/>
        <v>1</v>
      </c>
      <c r="AM349" s="69">
        <f t="shared" si="205"/>
        <v>200897</v>
      </c>
      <c r="AN349" s="68">
        <f t="shared" si="206"/>
        <v>200897</v>
      </c>
    </row>
    <row r="350" spans="1:40" ht="409.6" customHeight="1">
      <c r="A350" s="9" t="s">
        <v>601</v>
      </c>
      <c r="B350" s="23" t="s">
        <v>602</v>
      </c>
      <c r="C350" s="23" t="s">
        <v>921</v>
      </c>
      <c r="D350" s="23" t="s">
        <v>603</v>
      </c>
      <c r="E350" s="23" t="s">
        <v>10</v>
      </c>
      <c r="F350" s="23" t="s">
        <v>604</v>
      </c>
      <c r="G350" s="17">
        <f>'[1]на 01.10'!$B$46</f>
        <v>115261</v>
      </c>
      <c r="H350" s="26">
        <v>1104</v>
      </c>
      <c r="I350" s="29">
        <v>33</v>
      </c>
      <c r="J350" s="29">
        <v>191</v>
      </c>
      <c r="K350" s="14"/>
      <c r="L350" s="14"/>
      <c r="M350" s="14"/>
      <c r="N350" s="15"/>
      <c r="O350" s="15"/>
      <c r="P350" s="65">
        <f t="shared" si="177"/>
        <v>0</v>
      </c>
      <c r="Q350" s="14">
        <v>5</v>
      </c>
      <c r="R350" s="14">
        <v>5</v>
      </c>
      <c r="S350" s="14">
        <v>5</v>
      </c>
      <c r="T350" s="15">
        <v>5</v>
      </c>
      <c r="U350" s="15">
        <f t="shared" si="207"/>
        <v>576305</v>
      </c>
      <c r="V350" s="65">
        <f t="shared" si="198"/>
        <v>576305</v>
      </c>
      <c r="W350" s="14"/>
      <c r="X350" s="14"/>
      <c r="Y350" s="14"/>
      <c r="Z350" s="15"/>
      <c r="AA350" s="15"/>
      <c r="AB350" s="65">
        <f t="shared" si="199"/>
        <v>0</v>
      </c>
      <c r="AC350" s="14"/>
      <c r="AD350" s="14"/>
      <c r="AE350" s="14"/>
      <c r="AF350" s="15"/>
      <c r="AG350" s="15"/>
      <c r="AH350" s="65">
        <f t="shared" si="200"/>
        <v>0</v>
      </c>
      <c r="AI350" s="68">
        <f t="shared" si="201"/>
        <v>5</v>
      </c>
      <c r="AJ350" s="68">
        <f t="shared" si="202"/>
        <v>5</v>
      </c>
      <c r="AK350" s="68">
        <f t="shared" si="203"/>
        <v>5</v>
      </c>
      <c r="AL350" s="69">
        <f t="shared" si="204"/>
        <v>5</v>
      </c>
      <c r="AM350" s="69">
        <f t="shared" si="205"/>
        <v>576305</v>
      </c>
      <c r="AN350" s="68">
        <f t="shared" si="206"/>
        <v>576305</v>
      </c>
    </row>
    <row r="351" spans="1:40" ht="408.75" customHeight="1">
      <c r="A351" s="7" t="s">
        <v>605</v>
      </c>
      <c r="B351" s="23" t="s">
        <v>606</v>
      </c>
      <c r="C351" s="23" t="s">
        <v>607</v>
      </c>
      <c r="D351" s="23" t="s">
        <v>608</v>
      </c>
      <c r="E351" s="23" t="s">
        <v>10</v>
      </c>
      <c r="F351" s="23" t="s">
        <v>609</v>
      </c>
      <c r="G351" s="17">
        <f>'[1]на 01.10'!$B$47</f>
        <v>199272</v>
      </c>
      <c r="H351" s="26"/>
      <c r="I351" s="29"/>
      <c r="J351" s="29"/>
      <c r="K351" s="14"/>
      <c r="L351" s="14"/>
      <c r="M351" s="14"/>
      <c r="N351" s="15"/>
      <c r="O351" s="15"/>
      <c r="P351" s="65">
        <f t="shared" si="177"/>
        <v>0</v>
      </c>
      <c r="Q351" s="14"/>
      <c r="R351" s="14"/>
      <c r="S351" s="14"/>
      <c r="T351" s="15"/>
      <c r="U351" s="15"/>
      <c r="V351" s="65">
        <f t="shared" si="198"/>
        <v>0</v>
      </c>
      <c r="W351" s="14"/>
      <c r="X351" s="14"/>
      <c r="Y351" s="14"/>
      <c r="Z351" s="15"/>
      <c r="AA351" s="15"/>
      <c r="AB351" s="65">
        <f t="shared" si="199"/>
        <v>0</v>
      </c>
      <c r="AC351" s="14"/>
      <c r="AD351" s="14"/>
      <c r="AE351" s="14"/>
      <c r="AF351" s="15"/>
      <c r="AG351" s="15"/>
      <c r="AH351" s="65">
        <f t="shared" si="200"/>
        <v>0</v>
      </c>
      <c r="AI351" s="68">
        <f t="shared" si="201"/>
        <v>0</v>
      </c>
      <c r="AJ351" s="68">
        <f t="shared" si="202"/>
        <v>0</v>
      </c>
      <c r="AK351" s="68">
        <f t="shared" si="203"/>
        <v>0</v>
      </c>
      <c r="AL351" s="69">
        <f t="shared" si="204"/>
        <v>0</v>
      </c>
      <c r="AM351" s="69">
        <f t="shared" si="205"/>
        <v>0</v>
      </c>
      <c r="AN351" s="68">
        <f t="shared" si="206"/>
        <v>0</v>
      </c>
    </row>
    <row r="352" spans="1:40" ht="319.2">
      <c r="A352" s="32" t="s">
        <v>610</v>
      </c>
      <c r="B352" s="33" t="s">
        <v>611</v>
      </c>
      <c r="C352" s="33" t="s">
        <v>612</v>
      </c>
      <c r="D352" s="33" t="s">
        <v>613</v>
      </c>
      <c r="E352" s="33" t="s">
        <v>10</v>
      </c>
      <c r="F352" s="33" t="s">
        <v>614</v>
      </c>
      <c r="G352" s="34">
        <f>'[1]на 01.10'!$B$48</f>
        <v>198387</v>
      </c>
      <c r="H352" s="26"/>
      <c r="I352" s="29"/>
      <c r="J352" s="29"/>
      <c r="K352" s="14"/>
      <c r="L352" s="14"/>
      <c r="M352" s="14"/>
      <c r="N352" s="15"/>
      <c r="O352" s="15"/>
      <c r="P352" s="65">
        <f t="shared" si="177"/>
        <v>0</v>
      </c>
      <c r="Q352" s="14"/>
      <c r="R352" s="14"/>
      <c r="S352" s="14"/>
      <c r="T352" s="15"/>
      <c r="U352" s="15"/>
      <c r="V352" s="65">
        <f t="shared" si="198"/>
        <v>0</v>
      </c>
      <c r="W352" s="14"/>
      <c r="X352" s="14"/>
      <c r="Y352" s="14"/>
      <c r="Z352" s="15"/>
      <c r="AA352" s="15"/>
      <c r="AB352" s="65">
        <f t="shared" si="199"/>
        <v>0</v>
      </c>
      <c r="AC352" s="14"/>
      <c r="AD352" s="14"/>
      <c r="AE352" s="14"/>
      <c r="AF352" s="15"/>
      <c r="AG352" s="15"/>
      <c r="AH352" s="65">
        <f t="shared" si="200"/>
        <v>0</v>
      </c>
      <c r="AI352" s="68">
        <f t="shared" si="201"/>
        <v>0</v>
      </c>
      <c r="AJ352" s="68">
        <f t="shared" si="202"/>
        <v>0</v>
      </c>
      <c r="AK352" s="68">
        <f t="shared" si="203"/>
        <v>0</v>
      </c>
      <c r="AL352" s="69">
        <f t="shared" si="204"/>
        <v>0</v>
      </c>
      <c r="AM352" s="69">
        <f t="shared" si="205"/>
        <v>0</v>
      </c>
      <c r="AN352" s="68">
        <f t="shared" si="206"/>
        <v>0</v>
      </c>
    </row>
    <row r="353" spans="1:40" ht="17.399999999999999">
      <c r="A353" s="162" t="s">
        <v>615</v>
      </c>
      <c r="B353" s="162"/>
      <c r="C353" s="162"/>
      <c r="D353" s="162"/>
      <c r="E353" s="162"/>
      <c r="F353" s="162"/>
      <c r="G353" s="162"/>
      <c r="H353" s="25"/>
      <c r="I353" s="28"/>
      <c r="J353" s="28"/>
      <c r="K353" s="19">
        <f>K354</f>
        <v>25</v>
      </c>
      <c r="L353" s="19">
        <f t="shared" ref="L353:AN353" si="208">L354</f>
        <v>28</v>
      </c>
      <c r="M353" s="19">
        <f t="shared" si="208"/>
        <v>60</v>
      </c>
      <c r="N353" s="19">
        <f t="shared" si="208"/>
        <v>30</v>
      </c>
      <c r="O353" s="19">
        <f t="shared" si="208"/>
        <v>4633500</v>
      </c>
      <c r="P353" s="19">
        <f t="shared" si="208"/>
        <v>9267000</v>
      </c>
      <c r="Q353" s="19">
        <f>Q354</f>
        <v>0</v>
      </c>
      <c r="R353" s="19">
        <f t="shared" si="208"/>
        <v>0</v>
      </c>
      <c r="S353" s="19">
        <f t="shared" si="208"/>
        <v>0</v>
      </c>
      <c r="T353" s="19">
        <f t="shared" si="208"/>
        <v>0</v>
      </c>
      <c r="U353" s="19"/>
      <c r="V353" s="19">
        <f t="shared" si="208"/>
        <v>0</v>
      </c>
      <c r="W353" s="19">
        <f>W354</f>
        <v>0</v>
      </c>
      <c r="X353" s="19">
        <f t="shared" si="208"/>
        <v>0</v>
      </c>
      <c r="Y353" s="19">
        <f t="shared" si="208"/>
        <v>0</v>
      </c>
      <c r="Z353" s="19">
        <f t="shared" si="208"/>
        <v>0</v>
      </c>
      <c r="AA353" s="19"/>
      <c r="AB353" s="19">
        <f t="shared" si="208"/>
        <v>0</v>
      </c>
      <c r="AC353" s="19">
        <f>AC354</f>
        <v>0</v>
      </c>
      <c r="AD353" s="19">
        <f t="shared" si="208"/>
        <v>0</v>
      </c>
      <c r="AE353" s="19">
        <f t="shared" si="208"/>
        <v>0</v>
      </c>
      <c r="AF353" s="19">
        <f t="shared" si="208"/>
        <v>0</v>
      </c>
      <c r="AG353" s="19"/>
      <c r="AH353" s="19">
        <f t="shared" si="208"/>
        <v>0</v>
      </c>
      <c r="AI353" s="19">
        <f>AI354</f>
        <v>25</v>
      </c>
      <c r="AJ353" s="19">
        <f t="shared" si="208"/>
        <v>28</v>
      </c>
      <c r="AK353" s="19">
        <f t="shared" si="208"/>
        <v>60</v>
      </c>
      <c r="AL353" s="69">
        <f t="shared" si="208"/>
        <v>30</v>
      </c>
      <c r="AM353" s="69">
        <f t="shared" si="208"/>
        <v>4633500</v>
      </c>
      <c r="AN353" s="19">
        <f t="shared" si="208"/>
        <v>9267000</v>
      </c>
    </row>
    <row r="354" spans="1:40" ht="287.25" customHeight="1">
      <c r="A354" s="7" t="s">
        <v>616</v>
      </c>
      <c r="B354" s="23" t="s">
        <v>981</v>
      </c>
      <c r="C354" s="23" t="s">
        <v>922</v>
      </c>
      <c r="D354" s="23" t="s">
        <v>617</v>
      </c>
      <c r="E354" s="23" t="s">
        <v>10</v>
      </c>
      <c r="F354" s="71" t="s">
        <v>982</v>
      </c>
      <c r="G354" s="16">
        <f>'[1]на 01.10'!$B$50</f>
        <v>154450</v>
      </c>
      <c r="H354" s="26">
        <v>49</v>
      </c>
      <c r="I354" s="29">
        <v>35</v>
      </c>
      <c r="J354" s="29">
        <v>188</v>
      </c>
      <c r="K354" s="14">
        <v>25</v>
      </c>
      <c r="L354" s="14">
        <v>28</v>
      </c>
      <c r="M354" s="14">
        <v>60</v>
      </c>
      <c r="N354" s="15">
        <v>30</v>
      </c>
      <c r="O354" s="15">
        <f t="shared" ref="O354:O364" si="209">N354*G354</f>
        <v>4633500</v>
      </c>
      <c r="P354" s="65">
        <f t="shared" si="177"/>
        <v>9267000</v>
      </c>
      <c r="Q354" s="14"/>
      <c r="R354" s="14"/>
      <c r="S354" s="14"/>
      <c r="T354" s="15"/>
      <c r="U354" s="15"/>
      <c r="V354" s="65">
        <f>G354*S354</f>
        <v>0</v>
      </c>
      <c r="W354" s="14"/>
      <c r="X354" s="14"/>
      <c r="Y354" s="14"/>
      <c r="Z354" s="15"/>
      <c r="AA354" s="15"/>
      <c r="AB354" s="65">
        <f>G354*Y354</f>
        <v>0</v>
      </c>
      <c r="AC354" s="14"/>
      <c r="AD354" s="14"/>
      <c r="AE354" s="14"/>
      <c r="AF354" s="15"/>
      <c r="AG354" s="15"/>
      <c r="AH354" s="65">
        <f t="shared" si="200"/>
        <v>0</v>
      </c>
      <c r="AI354" s="68">
        <f t="shared" ref="AI354" si="210">K354+Q354+W354+AC354</f>
        <v>25</v>
      </c>
      <c r="AJ354" s="68">
        <f t="shared" ref="AJ354" si="211">L354+R354+X354+AD354</f>
        <v>28</v>
      </c>
      <c r="AK354" s="68">
        <f t="shared" ref="AK354" si="212">M354+S354+Y354+AE354</f>
        <v>60</v>
      </c>
      <c r="AL354" s="69">
        <f t="shared" ref="AL354" si="213">N354+T354+Z354+AF354</f>
        <v>30</v>
      </c>
      <c r="AM354" s="69">
        <f t="shared" ref="AM354" si="214">O354+U354+AA354+AG354</f>
        <v>4633500</v>
      </c>
      <c r="AN354" s="68">
        <f t="shared" ref="AN354" si="215">P354+V354+AB354+AH354</f>
        <v>9267000</v>
      </c>
    </row>
    <row r="355" spans="1:40" ht="17.399999999999999">
      <c r="A355" s="162" t="s">
        <v>618</v>
      </c>
      <c r="B355" s="162"/>
      <c r="C355" s="162"/>
      <c r="D355" s="162"/>
      <c r="E355" s="162"/>
      <c r="F355" s="162"/>
      <c r="G355" s="162"/>
      <c r="H355" s="25"/>
      <c r="I355" s="30"/>
      <c r="J355" s="30"/>
      <c r="K355" s="19">
        <f>SUM(K356:K378)</f>
        <v>1373</v>
      </c>
      <c r="L355" s="19">
        <f t="shared" ref="L355:P355" si="216">SUM(L356:L378)</f>
        <v>1200</v>
      </c>
      <c r="M355" s="19">
        <f t="shared" si="216"/>
        <v>1623</v>
      </c>
      <c r="N355" s="19">
        <f t="shared" si="216"/>
        <v>1593</v>
      </c>
      <c r="O355" s="19">
        <f t="shared" si="216"/>
        <v>278834296</v>
      </c>
      <c r="P355" s="19">
        <f t="shared" si="216"/>
        <v>284481816</v>
      </c>
      <c r="Q355" s="19">
        <f>SUM(Q356:Q378)</f>
        <v>0</v>
      </c>
      <c r="R355" s="19">
        <f t="shared" ref="R355:V355" si="217">SUM(R356:R378)</f>
        <v>0</v>
      </c>
      <c r="S355" s="19">
        <f t="shared" si="217"/>
        <v>0</v>
      </c>
      <c r="T355" s="19">
        <f t="shared" si="217"/>
        <v>0</v>
      </c>
      <c r="U355" s="19"/>
      <c r="V355" s="19">
        <f t="shared" si="217"/>
        <v>0</v>
      </c>
      <c r="W355" s="19">
        <f>SUM(W356:W378)</f>
        <v>0</v>
      </c>
      <c r="X355" s="19">
        <f t="shared" ref="X355:AB355" si="218">SUM(X356:X378)</f>
        <v>0</v>
      </c>
      <c r="Y355" s="19">
        <f t="shared" si="218"/>
        <v>0</v>
      </c>
      <c r="Z355" s="19">
        <f t="shared" si="218"/>
        <v>0</v>
      </c>
      <c r="AA355" s="19"/>
      <c r="AB355" s="19">
        <f t="shared" si="218"/>
        <v>0</v>
      </c>
      <c r="AC355" s="19">
        <f>SUM(AC356:AC378)</f>
        <v>0</v>
      </c>
      <c r="AD355" s="19">
        <f t="shared" ref="AD355:AH355" si="219">SUM(AD356:AD378)</f>
        <v>0</v>
      </c>
      <c r="AE355" s="19">
        <f t="shared" si="219"/>
        <v>0</v>
      </c>
      <c r="AF355" s="19">
        <f t="shared" si="219"/>
        <v>0</v>
      </c>
      <c r="AG355" s="19"/>
      <c r="AH355" s="19">
        <f t="shared" si="219"/>
        <v>0</v>
      </c>
      <c r="AI355" s="19">
        <f>SUM(AI356:AI378)</f>
        <v>1373</v>
      </c>
      <c r="AJ355" s="19">
        <f t="shared" ref="AJ355:AN355" si="220">SUM(AJ356:AJ378)</f>
        <v>1200</v>
      </c>
      <c r="AK355" s="19">
        <f t="shared" si="220"/>
        <v>1623</v>
      </c>
      <c r="AL355" s="69">
        <f t="shared" si="220"/>
        <v>1593</v>
      </c>
      <c r="AM355" s="69">
        <f t="shared" si="220"/>
        <v>278834296</v>
      </c>
      <c r="AN355" s="19">
        <f t="shared" si="220"/>
        <v>284481816</v>
      </c>
    </row>
    <row r="356" spans="1:40" ht="96" customHeight="1">
      <c r="A356" s="7" t="s">
        <v>619</v>
      </c>
      <c r="B356" s="23" t="s">
        <v>620</v>
      </c>
      <c r="C356" s="23" t="s">
        <v>923</v>
      </c>
      <c r="D356" s="23" t="s">
        <v>621</v>
      </c>
      <c r="E356" s="23" t="s">
        <v>17</v>
      </c>
      <c r="F356" s="23" t="s">
        <v>622</v>
      </c>
      <c r="G356" s="16">
        <f>'[1]на 01.10'!$B$52</f>
        <v>185214</v>
      </c>
      <c r="H356" s="26">
        <v>47</v>
      </c>
      <c r="I356" s="29">
        <v>36</v>
      </c>
      <c r="J356" s="29">
        <v>183</v>
      </c>
      <c r="K356" s="14">
        <v>280</v>
      </c>
      <c r="L356" s="14">
        <v>229</v>
      </c>
      <c r="M356" s="14">
        <v>320</v>
      </c>
      <c r="N356" s="15">
        <v>320</v>
      </c>
      <c r="O356" s="15">
        <f t="shared" si="209"/>
        <v>59268480</v>
      </c>
      <c r="P356" s="65">
        <f t="shared" si="177"/>
        <v>59268480</v>
      </c>
      <c r="Q356" s="14"/>
      <c r="R356" s="14"/>
      <c r="S356" s="14"/>
      <c r="T356" s="15"/>
      <c r="U356" s="15"/>
      <c r="V356" s="65">
        <f t="shared" ref="V356:V373" si="221">G356*S356</f>
        <v>0</v>
      </c>
      <c r="W356" s="14"/>
      <c r="X356" s="14"/>
      <c r="Y356" s="14"/>
      <c r="Z356" s="15"/>
      <c r="AA356" s="15"/>
      <c r="AB356" s="65">
        <f t="shared" ref="AB356:AB373" si="222">G356*Y356</f>
        <v>0</v>
      </c>
      <c r="AC356" s="14"/>
      <c r="AD356" s="14"/>
      <c r="AE356" s="14"/>
      <c r="AF356" s="15"/>
      <c r="AG356" s="15"/>
      <c r="AH356" s="65">
        <f t="shared" si="200"/>
        <v>0</v>
      </c>
      <c r="AI356" s="68">
        <f t="shared" ref="AI356:AI373" si="223">K356+Q356+W356+AC356</f>
        <v>280</v>
      </c>
      <c r="AJ356" s="68">
        <f t="shared" ref="AJ356:AJ373" si="224">L356+R356+X356+AD356</f>
        <v>229</v>
      </c>
      <c r="AK356" s="68">
        <f t="shared" ref="AK356:AK373" si="225">M356+S356+Y356+AE356</f>
        <v>320</v>
      </c>
      <c r="AL356" s="69">
        <f t="shared" ref="AL356:AL373" si="226">N356+T356+Z356+AF356</f>
        <v>320</v>
      </c>
      <c r="AM356" s="69">
        <f t="shared" ref="AM356:AM373" si="227">O356+U356+AA356+AG356</f>
        <v>59268480</v>
      </c>
      <c r="AN356" s="68">
        <f t="shared" ref="AN356:AN373" si="228">P356+V356+AB356+AH356</f>
        <v>59268480</v>
      </c>
    </row>
    <row r="357" spans="1:40" ht="82.5" customHeight="1">
      <c r="A357" s="7" t="s">
        <v>623</v>
      </c>
      <c r="B357" s="23" t="s">
        <v>620</v>
      </c>
      <c r="C357" s="23" t="s">
        <v>923</v>
      </c>
      <c r="D357" s="23" t="s">
        <v>621</v>
      </c>
      <c r="E357" s="23" t="s">
        <v>17</v>
      </c>
      <c r="F357" s="23" t="s">
        <v>624</v>
      </c>
      <c r="G357" s="16">
        <f>'[1]на 01.10'!$B$53</f>
        <v>214756</v>
      </c>
      <c r="H357" s="26">
        <v>46</v>
      </c>
      <c r="I357" s="29">
        <v>37</v>
      </c>
      <c r="J357" s="29">
        <v>183</v>
      </c>
      <c r="K357" s="14">
        <v>150</v>
      </c>
      <c r="L357" s="14">
        <v>147</v>
      </c>
      <c r="M357" s="14">
        <v>190</v>
      </c>
      <c r="N357" s="15">
        <v>190</v>
      </c>
      <c r="O357" s="15">
        <f t="shared" si="209"/>
        <v>40803640</v>
      </c>
      <c r="P357" s="65">
        <f t="shared" ref="P357:P373" si="229">G357*M357</f>
        <v>40803640</v>
      </c>
      <c r="Q357" s="14"/>
      <c r="R357" s="14"/>
      <c r="S357" s="14"/>
      <c r="T357" s="15"/>
      <c r="U357" s="15"/>
      <c r="V357" s="65">
        <f t="shared" si="221"/>
        <v>0</v>
      </c>
      <c r="W357" s="14"/>
      <c r="X357" s="14"/>
      <c r="Y357" s="14"/>
      <c r="Z357" s="15"/>
      <c r="AA357" s="15"/>
      <c r="AB357" s="65">
        <f t="shared" si="222"/>
        <v>0</v>
      </c>
      <c r="AC357" s="14"/>
      <c r="AD357" s="14"/>
      <c r="AE357" s="14"/>
      <c r="AF357" s="15"/>
      <c r="AG357" s="15"/>
      <c r="AH357" s="65">
        <f t="shared" si="200"/>
        <v>0</v>
      </c>
      <c r="AI357" s="68">
        <f t="shared" si="223"/>
        <v>150</v>
      </c>
      <c r="AJ357" s="68">
        <f t="shared" si="224"/>
        <v>147</v>
      </c>
      <c r="AK357" s="68">
        <f t="shared" si="225"/>
        <v>190</v>
      </c>
      <c r="AL357" s="69">
        <f t="shared" si="226"/>
        <v>190</v>
      </c>
      <c r="AM357" s="69">
        <f t="shared" si="227"/>
        <v>40803640</v>
      </c>
      <c r="AN357" s="68">
        <f t="shared" si="228"/>
        <v>40803640</v>
      </c>
    </row>
    <row r="358" spans="1:40" ht="87" customHeight="1">
      <c r="A358" s="7" t="s">
        <v>625</v>
      </c>
      <c r="B358" s="23" t="s">
        <v>620</v>
      </c>
      <c r="C358" s="23" t="s">
        <v>923</v>
      </c>
      <c r="D358" s="23" t="s">
        <v>621</v>
      </c>
      <c r="E358" s="23" t="s">
        <v>17</v>
      </c>
      <c r="F358" s="23" t="s">
        <v>626</v>
      </c>
      <c r="G358" s="16">
        <f>'[1]на 01.10'!$B$54</f>
        <v>244136</v>
      </c>
      <c r="H358" s="26">
        <v>45</v>
      </c>
      <c r="I358" s="29">
        <v>38</v>
      </c>
      <c r="J358" s="29">
        <v>183</v>
      </c>
      <c r="K358" s="14">
        <v>60</v>
      </c>
      <c r="L358" s="14">
        <v>66</v>
      </c>
      <c r="M358" s="14">
        <v>85</v>
      </c>
      <c r="N358" s="15">
        <v>85</v>
      </c>
      <c r="O358" s="15">
        <f t="shared" si="209"/>
        <v>20751560</v>
      </c>
      <c r="P358" s="65">
        <f t="shared" si="229"/>
        <v>20751560</v>
      </c>
      <c r="Q358" s="14"/>
      <c r="R358" s="14"/>
      <c r="S358" s="14"/>
      <c r="T358" s="15"/>
      <c r="U358" s="15"/>
      <c r="V358" s="65">
        <f t="shared" si="221"/>
        <v>0</v>
      </c>
      <c r="W358" s="14"/>
      <c r="X358" s="14"/>
      <c r="Y358" s="14"/>
      <c r="Z358" s="15"/>
      <c r="AA358" s="15"/>
      <c r="AB358" s="65">
        <f t="shared" si="222"/>
        <v>0</v>
      </c>
      <c r="AC358" s="14"/>
      <c r="AD358" s="14"/>
      <c r="AE358" s="14"/>
      <c r="AF358" s="15"/>
      <c r="AG358" s="15"/>
      <c r="AH358" s="65">
        <f t="shared" si="200"/>
        <v>0</v>
      </c>
      <c r="AI358" s="68">
        <f t="shared" si="223"/>
        <v>60</v>
      </c>
      <c r="AJ358" s="68">
        <f t="shared" si="224"/>
        <v>66</v>
      </c>
      <c r="AK358" s="68">
        <f t="shared" si="225"/>
        <v>85</v>
      </c>
      <c r="AL358" s="69">
        <f t="shared" si="226"/>
        <v>85</v>
      </c>
      <c r="AM358" s="69">
        <f t="shared" si="227"/>
        <v>20751560</v>
      </c>
      <c r="AN358" s="68">
        <f t="shared" si="228"/>
        <v>20751560</v>
      </c>
    </row>
    <row r="359" spans="1:40" ht="90.75" customHeight="1">
      <c r="A359" s="7" t="s">
        <v>627</v>
      </c>
      <c r="B359" s="23" t="s">
        <v>620</v>
      </c>
      <c r="C359" s="23" t="s">
        <v>924</v>
      </c>
      <c r="D359" s="23" t="s">
        <v>628</v>
      </c>
      <c r="E359" s="23" t="s">
        <v>17</v>
      </c>
      <c r="F359" s="23" t="s">
        <v>622</v>
      </c>
      <c r="G359" s="16">
        <f>'[1]на 01.10'!$B$55</f>
        <v>137762</v>
      </c>
      <c r="H359" s="26">
        <v>47</v>
      </c>
      <c r="I359" s="29">
        <v>39</v>
      </c>
      <c r="J359" s="29">
        <v>183</v>
      </c>
      <c r="K359" s="14">
        <v>340</v>
      </c>
      <c r="L359" s="14">
        <v>290</v>
      </c>
      <c r="M359" s="14">
        <v>390</v>
      </c>
      <c r="N359" s="15">
        <v>390</v>
      </c>
      <c r="O359" s="15">
        <f t="shared" si="209"/>
        <v>53727180</v>
      </c>
      <c r="P359" s="65">
        <f t="shared" si="229"/>
        <v>53727180</v>
      </c>
      <c r="Q359" s="14"/>
      <c r="R359" s="14"/>
      <c r="S359" s="14"/>
      <c r="T359" s="15"/>
      <c r="U359" s="15"/>
      <c r="V359" s="65">
        <f t="shared" si="221"/>
        <v>0</v>
      </c>
      <c r="W359" s="14"/>
      <c r="X359" s="14"/>
      <c r="Y359" s="14"/>
      <c r="Z359" s="15"/>
      <c r="AA359" s="15"/>
      <c r="AB359" s="65">
        <f t="shared" si="222"/>
        <v>0</v>
      </c>
      <c r="AC359" s="14"/>
      <c r="AD359" s="14"/>
      <c r="AE359" s="14"/>
      <c r="AF359" s="15"/>
      <c r="AG359" s="15"/>
      <c r="AH359" s="65">
        <f t="shared" si="200"/>
        <v>0</v>
      </c>
      <c r="AI359" s="68">
        <f t="shared" si="223"/>
        <v>340</v>
      </c>
      <c r="AJ359" s="68">
        <f t="shared" si="224"/>
        <v>290</v>
      </c>
      <c r="AK359" s="68">
        <f t="shared" si="225"/>
        <v>390</v>
      </c>
      <c r="AL359" s="69">
        <f t="shared" si="226"/>
        <v>390</v>
      </c>
      <c r="AM359" s="69">
        <f t="shared" si="227"/>
        <v>53727180</v>
      </c>
      <c r="AN359" s="68">
        <f t="shared" si="228"/>
        <v>53727180</v>
      </c>
    </row>
    <row r="360" spans="1:40" ht="98.25" customHeight="1">
      <c r="A360" s="7" t="s">
        <v>629</v>
      </c>
      <c r="B360" s="23" t="s">
        <v>620</v>
      </c>
      <c r="C360" s="23" t="s">
        <v>924</v>
      </c>
      <c r="D360" s="23" t="s">
        <v>628</v>
      </c>
      <c r="E360" s="23" t="s">
        <v>17</v>
      </c>
      <c r="F360" s="23" t="s">
        <v>624</v>
      </c>
      <c r="G360" s="16">
        <f>'[1]на 01.10'!$B$56</f>
        <v>167354</v>
      </c>
      <c r="H360" s="26">
        <v>46</v>
      </c>
      <c r="I360" s="29">
        <v>40</v>
      </c>
      <c r="J360" s="29">
        <v>183</v>
      </c>
      <c r="K360" s="14">
        <v>150</v>
      </c>
      <c r="L360" s="14">
        <v>129</v>
      </c>
      <c r="M360" s="14">
        <v>180</v>
      </c>
      <c r="N360" s="15">
        <v>180</v>
      </c>
      <c r="O360" s="15">
        <f t="shared" si="209"/>
        <v>30123720</v>
      </c>
      <c r="P360" s="65">
        <f t="shared" si="229"/>
        <v>30123720</v>
      </c>
      <c r="Q360" s="14"/>
      <c r="R360" s="14"/>
      <c r="S360" s="14"/>
      <c r="T360" s="15"/>
      <c r="U360" s="15"/>
      <c r="V360" s="65">
        <f t="shared" si="221"/>
        <v>0</v>
      </c>
      <c r="W360" s="14"/>
      <c r="X360" s="14"/>
      <c r="Y360" s="14"/>
      <c r="Z360" s="15"/>
      <c r="AA360" s="15"/>
      <c r="AB360" s="65">
        <f t="shared" si="222"/>
        <v>0</v>
      </c>
      <c r="AC360" s="14"/>
      <c r="AD360" s="14"/>
      <c r="AE360" s="14"/>
      <c r="AF360" s="15"/>
      <c r="AG360" s="15"/>
      <c r="AH360" s="65">
        <f t="shared" si="200"/>
        <v>0</v>
      </c>
      <c r="AI360" s="68">
        <f t="shared" si="223"/>
        <v>150</v>
      </c>
      <c r="AJ360" s="68">
        <f t="shared" si="224"/>
        <v>129</v>
      </c>
      <c r="AK360" s="68">
        <f t="shared" si="225"/>
        <v>180</v>
      </c>
      <c r="AL360" s="69">
        <f t="shared" si="226"/>
        <v>180</v>
      </c>
      <c r="AM360" s="69">
        <f t="shared" si="227"/>
        <v>30123720</v>
      </c>
      <c r="AN360" s="68">
        <f t="shared" si="228"/>
        <v>30123720</v>
      </c>
    </row>
    <row r="361" spans="1:40" ht="85.5" customHeight="1">
      <c r="A361" s="7" t="s">
        <v>630</v>
      </c>
      <c r="B361" s="23" t="s">
        <v>620</v>
      </c>
      <c r="C361" s="23" t="s">
        <v>924</v>
      </c>
      <c r="D361" s="23" t="s">
        <v>628</v>
      </c>
      <c r="E361" s="23" t="s">
        <v>17</v>
      </c>
      <c r="F361" s="23" t="s">
        <v>626</v>
      </c>
      <c r="G361" s="16">
        <f>'[1]на 01.10'!$B$57</f>
        <v>209573</v>
      </c>
      <c r="H361" s="26">
        <v>45</v>
      </c>
      <c r="I361" s="29">
        <v>41</v>
      </c>
      <c r="J361" s="29">
        <v>183</v>
      </c>
      <c r="K361" s="14">
        <v>50</v>
      </c>
      <c r="L361" s="14">
        <v>49</v>
      </c>
      <c r="M361" s="14">
        <v>65</v>
      </c>
      <c r="N361" s="15">
        <v>65</v>
      </c>
      <c r="O361" s="15">
        <f t="shared" si="209"/>
        <v>13622245</v>
      </c>
      <c r="P361" s="65">
        <f t="shared" si="229"/>
        <v>13622245</v>
      </c>
      <c r="Q361" s="14"/>
      <c r="R361" s="14"/>
      <c r="S361" s="14"/>
      <c r="T361" s="15"/>
      <c r="U361" s="15"/>
      <c r="V361" s="65">
        <f t="shared" si="221"/>
        <v>0</v>
      </c>
      <c r="W361" s="14"/>
      <c r="X361" s="14"/>
      <c r="Y361" s="14"/>
      <c r="Z361" s="15"/>
      <c r="AA361" s="15"/>
      <c r="AB361" s="65">
        <f t="shared" si="222"/>
        <v>0</v>
      </c>
      <c r="AC361" s="14"/>
      <c r="AD361" s="14"/>
      <c r="AE361" s="14"/>
      <c r="AF361" s="15"/>
      <c r="AG361" s="15"/>
      <c r="AH361" s="65">
        <f t="shared" si="200"/>
        <v>0</v>
      </c>
      <c r="AI361" s="68">
        <f t="shared" si="223"/>
        <v>50</v>
      </c>
      <c r="AJ361" s="68">
        <f t="shared" si="224"/>
        <v>49</v>
      </c>
      <c r="AK361" s="68">
        <f t="shared" si="225"/>
        <v>65</v>
      </c>
      <c r="AL361" s="69">
        <f t="shared" si="226"/>
        <v>65</v>
      </c>
      <c r="AM361" s="69">
        <f t="shared" si="227"/>
        <v>13622245</v>
      </c>
      <c r="AN361" s="68">
        <f t="shared" si="228"/>
        <v>13622245</v>
      </c>
    </row>
    <row r="362" spans="1:40" ht="108" customHeight="1">
      <c r="A362" s="32" t="s">
        <v>631</v>
      </c>
      <c r="B362" s="33" t="s">
        <v>632</v>
      </c>
      <c r="C362" s="33" t="s">
        <v>925</v>
      </c>
      <c r="D362" s="33" t="s">
        <v>633</v>
      </c>
      <c r="E362" s="33" t="s">
        <v>17</v>
      </c>
      <c r="F362" s="33" t="s">
        <v>634</v>
      </c>
      <c r="G362" s="34">
        <f>'[1]на 01.10'!$B$58</f>
        <v>129747</v>
      </c>
      <c r="H362" s="26">
        <v>44</v>
      </c>
      <c r="I362" s="29">
        <v>42</v>
      </c>
      <c r="J362" s="29"/>
      <c r="K362" s="137">
        <v>160</v>
      </c>
      <c r="L362" s="137">
        <v>142</v>
      </c>
      <c r="M362" s="14">
        <v>90</v>
      </c>
      <c r="N362" s="15">
        <v>90</v>
      </c>
      <c r="O362" s="15">
        <f t="shared" si="209"/>
        <v>11677230</v>
      </c>
      <c r="P362" s="65">
        <f t="shared" si="229"/>
        <v>11677230</v>
      </c>
      <c r="Q362" s="137"/>
      <c r="R362" s="14"/>
      <c r="S362" s="14"/>
      <c r="T362" s="15"/>
      <c r="U362" s="15"/>
      <c r="V362" s="65">
        <f t="shared" si="221"/>
        <v>0</v>
      </c>
      <c r="W362" s="137"/>
      <c r="X362" s="14"/>
      <c r="Y362" s="14"/>
      <c r="Z362" s="15"/>
      <c r="AA362" s="15"/>
      <c r="AB362" s="65">
        <f t="shared" si="222"/>
        <v>0</v>
      </c>
      <c r="AC362" s="137"/>
      <c r="AD362" s="14"/>
      <c r="AE362" s="14"/>
      <c r="AF362" s="15"/>
      <c r="AG362" s="15"/>
      <c r="AH362" s="65">
        <f t="shared" si="200"/>
        <v>0</v>
      </c>
      <c r="AI362" s="68">
        <f t="shared" si="223"/>
        <v>160</v>
      </c>
      <c r="AJ362" s="68">
        <f t="shared" si="224"/>
        <v>142</v>
      </c>
      <c r="AK362" s="68">
        <f t="shared" si="225"/>
        <v>90</v>
      </c>
      <c r="AL362" s="69">
        <f t="shared" si="226"/>
        <v>90</v>
      </c>
      <c r="AM362" s="69">
        <f t="shared" si="227"/>
        <v>11677230</v>
      </c>
      <c r="AN362" s="68">
        <f t="shared" si="228"/>
        <v>11677230</v>
      </c>
    </row>
    <row r="363" spans="1:40" ht="107.25" customHeight="1">
      <c r="A363" s="32" t="s">
        <v>635</v>
      </c>
      <c r="B363" s="33" t="s">
        <v>636</v>
      </c>
      <c r="C363" s="33" t="s">
        <v>925</v>
      </c>
      <c r="D363" s="33" t="s">
        <v>637</v>
      </c>
      <c r="E363" s="33" t="s">
        <v>17</v>
      </c>
      <c r="F363" s="33" t="s">
        <v>624</v>
      </c>
      <c r="G363" s="34">
        <f>'[1]на 01.10'!$B$59</f>
        <v>154258</v>
      </c>
      <c r="H363" s="26">
        <v>44</v>
      </c>
      <c r="I363" s="29">
        <v>42</v>
      </c>
      <c r="J363" s="29"/>
      <c r="K363" s="138"/>
      <c r="L363" s="138"/>
      <c r="M363" s="14">
        <v>60</v>
      </c>
      <c r="N363" s="15">
        <v>60</v>
      </c>
      <c r="O363" s="15">
        <f t="shared" si="209"/>
        <v>9255480</v>
      </c>
      <c r="P363" s="65">
        <f t="shared" si="229"/>
        <v>9255480</v>
      </c>
      <c r="Q363" s="138"/>
      <c r="R363" s="14"/>
      <c r="S363" s="14"/>
      <c r="T363" s="15"/>
      <c r="U363" s="15"/>
      <c r="V363" s="65">
        <f t="shared" si="221"/>
        <v>0</v>
      </c>
      <c r="W363" s="138"/>
      <c r="X363" s="14"/>
      <c r="Y363" s="14"/>
      <c r="Z363" s="15"/>
      <c r="AA363" s="15"/>
      <c r="AB363" s="65">
        <f t="shared" si="222"/>
        <v>0</v>
      </c>
      <c r="AC363" s="138"/>
      <c r="AD363" s="14"/>
      <c r="AE363" s="14"/>
      <c r="AF363" s="15"/>
      <c r="AG363" s="15"/>
      <c r="AH363" s="65">
        <f t="shared" si="200"/>
        <v>0</v>
      </c>
      <c r="AI363" s="68">
        <f t="shared" si="223"/>
        <v>0</v>
      </c>
      <c r="AJ363" s="68">
        <f t="shared" si="224"/>
        <v>0</v>
      </c>
      <c r="AK363" s="68">
        <f t="shared" si="225"/>
        <v>60</v>
      </c>
      <c r="AL363" s="69">
        <f t="shared" si="226"/>
        <v>60</v>
      </c>
      <c r="AM363" s="69">
        <f t="shared" si="227"/>
        <v>9255480</v>
      </c>
      <c r="AN363" s="68">
        <f t="shared" si="228"/>
        <v>9255480</v>
      </c>
    </row>
    <row r="364" spans="1:40" ht="102.75" customHeight="1">
      <c r="A364" s="32" t="s">
        <v>638</v>
      </c>
      <c r="B364" s="33" t="s">
        <v>639</v>
      </c>
      <c r="C364" s="33" t="s">
        <v>925</v>
      </c>
      <c r="D364" s="33" t="s">
        <v>640</v>
      </c>
      <c r="E364" s="33" t="s">
        <v>17</v>
      </c>
      <c r="F364" s="33" t="s">
        <v>626</v>
      </c>
      <c r="G364" s="34">
        <f>'[1]на 01.10'!$B$60</f>
        <v>191926</v>
      </c>
      <c r="H364" s="26">
        <v>44</v>
      </c>
      <c r="I364" s="29">
        <v>42</v>
      </c>
      <c r="J364" s="29"/>
      <c r="K364" s="139"/>
      <c r="L364" s="139"/>
      <c r="M364" s="14">
        <v>30</v>
      </c>
      <c r="N364" s="15">
        <v>30</v>
      </c>
      <c r="O364" s="15">
        <f t="shared" si="209"/>
        <v>5757780</v>
      </c>
      <c r="P364" s="65">
        <f t="shared" si="229"/>
        <v>5757780</v>
      </c>
      <c r="Q364" s="139"/>
      <c r="R364" s="14"/>
      <c r="S364" s="14"/>
      <c r="T364" s="15"/>
      <c r="U364" s="15"/>
      <c r="V364" s="65">
        <f t="shared" si="221"/>
        <v>0</v>
      </c>
      <c r="W364" s="139"/>
      <c r="X364" s="14"/>
      <c r="Y364" s="14"/>
      <c r="Z364" s="15"/>
      <c r="AA364" s="15"/>
      <c r="AB364" s="65">
        <f t="shared" si="222"/>
        <v>0</v>
      </c>
      <c r="AC364" s="139"/>
      <c r="AD364" s="14"/>
      <c r="AE364" s="14"/>
      <c r="AF364" s="15"/>
      <c r="AG364" s="15"/>
      <c r="AH364" s="65">
        <f t="shared" si="200"/>
        <v>0</v>
      </c>
      <c r="AI364" s="68">
        <f t="shared" si="223"/>
        <v>0</v>
      </c>
      <c r="AJ364" s="68">
        <f t="shared" si="224"/>
        <v>0</v>
      </c>
      <c r="AK364" s="68">
        <f t="shared" si="225"/>
        <v>30</v>
      </c>
      <c r="AL364" s="69">
        <f t="shared" si="226"/>
        <v>30</v>
      </c>
      <c r="AM364" s="69">
        <f t="shared" si="227"/>
        <v>5757780</v>
      </c>
      <c r="AN364" s="68">
        <f t="shared" si="228"/>
        <v>5757780</v>
      </c>
    </row>
    <row r="365" spans="1:40" ht="193.5" customHeight="1">
      <c r="A365" s="32" t="s">
        <v>641</v>
      </c>
      <c r="B365" s="33" t="s">
        <v>642</v>
      </c>
      <c r="C365" s="33" t="s">
        <v>643</v>
      </c>
      <c r="D365" s="33" t="s">
        <v>644</v>
      </c>
      <c r="E365" s="33" t="s">
        <v>17</v>
      </c>
      <c r="F365" s="33" t="s">
        <v>645</v>
      </c>
      <c r="G365" s="34">
        <f>'[1]на 01.10'!$B$61</f>
        <v>273416</v>
      </c>
      <c r="H365" s="26"/>
      <c r="I365" s="29"/>
      <c r="J365" s="29"/>
      <c r="K365" s="14"/>
      <c r="L365" s="14"/>
      <c r="M365" s="14"/>
      <c r="N365" s="15"/>
      <c r="O365" s="15"/>
      <c r="P365" s="65">
        <f t="shared" si="229"/>
        <v>0</v>
      </c>
      <c r="Q365" s="14"/>
      <c r="R365" s="14"/>
      <c r="S365" s="14"/>
      <c r="T365" s="15"/>
      <c r="U365" s="15"/>
      <c r="V365" s="65">
        <f t="shared" si="221"/>
        <v>0</v>
      </c>
      <c r="W365" s="14"/>
      <c r="X365" s="14"/>
      <c r="Y365" s="14"/>
      <c r="Z365" s="15"/>
      <c r="AA365" s="15"/>
      <c r="AB365" s="65">
        <f t="shared" si="222"/>
        <v>0</v>
      </c>
      <c r="AC365" s="14"/>
      <c r="AD365" s="14"/>
      <c r="AE365" s="14"/>
      <c r="AF365" s="15"/>
      <c r="AG365" s="15"/>
      <c r="AH365" s="65">
        <f t="shared" si="200"/>
        <v>0</v>
      </c>
      <c r="AI365" s="68">
        <f t="shared" si="223"/>
        <v>0</v>
      </c>
      <c r="AJ365" s="68">
        <f t="shared" si="224"/>
        <v>0</v>
      </c>
      <c r="AK365" s="68">
        <f t="shared" si="225"/>
        <v>0</v>
      </c>
      <c r="AL365" s="69">
        <f t="shared" si="226"/>
        <v>0</v>
      </c>
      <c r="AM365" s="69">
        <f t="shared" si="227"/>
        <v>0</v>
      </c>
      <c r="AN365" s="68">
        <f t="shared" si="228"/>
        <v>0</v>
      </c>
    </row>
    <row r="366" spans="1:40" ht="185.25" customHeight="1">
      <c r="A366" s="32" t="s">
        <v>646</v>
      </c>
      <c r="B366" s="33" t="s">
        <v>647</v>
      </c>
      <c r="C366" s="33" t="s">
        <v>643</v>
      </c>
      <c r="D366" s="33" t="s">
        <v>644</v>
      </c>
      <c r="E366" s="33" t="s">
        <v>17</v>
      </c>
      <c r="F366" s="33" t="s">
        <v>648</v>
      </c>
      <c r="G366" s="16">
        <f>'[1]на 01.10'!$B$62</f>
        <v>298371</v>
      </c>
      <c r="H366" s="26"/>
      <c r="I366" s="29"/>
      <c r="J366" s="29"/>
      <c r="K366" s="14"/>
      <c r="L366" s="14"/>
      <c r="M366" s="14"/>
      <c r="N366" s="15"/>
      <c r="O366" s="15"/>
      <c r="P366" s="65">
        <f t="shared" si="229"/>
        <v>0</v>
      </c>
      <c r="Q366" s="14"/>
      <c r="R366" s="14"/>
      <c r="S366" s="14"/>
      <c r="T366" s="15"/>
      <c r="U366" s="15"/>
      <c r="V366" s="65">
        <f t="shared" si="221"/>
        <v>0</v>
      </c>
      <c r="W366" s="14"/>
      <c r="X366" s="14"/>
      <c r="Y366" s="14"/>
      <c r="Z366" s="15"/>
      <c r="AA366" s="15"/>
      <c r="AB366" s="65">
        <f t="shared" si="222"/>
        <v>0</v>
      </c>
      <c r="AC366" s="14"/>
      <c r="AD366" s="14"/>
      <c r="AE366" s="14"/>
      <c r="AF366" s="15"/>
      <c r="AG366" s="15"/>
      <c r="AH366" s="65">
        <f t="shared" si="200"/>
        <v>0</v>
      </c>
      <c r="AI366" s="68">
        <f t="shared" si="223"/>
        <v>0</v>
      </c>
      <c r="AJ366" s="68">
        <f t="shared" si="224"/>
        <v>0</v>
      </c>
      <c r="AK366" s="68">
        <f t="shared" si="225"/>
        <v>0</v>
      </c>
      <c r="AL366" s="69">
        <f t="shared" si="226"/>
        <v>0</v>
      </c>
      <c r="AM366" s="69">
        <f t="shared" si="227"/>
        <v>0</v>
      </c>
      <c r="AN366" s="68">
        <f t="shared" si="228"/>
        <v>0</v>
      </c>
    </row>
    <row r="367" spans="1:40" ht="180" customHeight="1">
      <c r="A367" s="32" t="s">
        <v>649</v>
      </c>
      <c r="B367" s="33" t="s">
        <v>650</v>
      </c>
      <c r="C367" s="33" t="s">
        <v>643</v>
      </c>
      <c r="D367" s="33" t="s">
        <v>644</v>
      </c>
      <c r="E367" s="33" t="s">
        <v>17</v>
      </c>
      <c r="F367" s="33" t="s">
        <v>651</v>
      </c>
      <c r="G367" s="16">
        <f>'[1]на 01.10'!$B$63</f>
        <v>327854</v>
      </c>
      <c r="H367" s="26"/>
      <c r="I367" s="29"/>
      <c r="J367" s="29"/>
      <c r="K367" s="14"/>
      <c r="L367" s="14"/>
      <c r="M367" s="14"/>
      <c r="N367" s="15"/>
      <c r="O367" s="15"/>
      <c r="P367" s="65">
        <f t="shared" si="229"/>
        <v>0</v>
      </c>
      <c r="Q367" s="14"/>
      <c r="R367" s="14"/>
      <c r="S367" s="14"/>
      <c r="T367" s="15"/>
      <c r="U367" s="15"/>
      <c r="V367" s="65">
        <f t="shared" si="221"/>
        <v>0</v>
      </c>
      <c r="W367" s="14"/>
      <c r="X367" s="14"/>
      <c r="Y367" s="14"/>
      <c r="Z367" s="15"/>
      <c r="AA367" s="15"/>
      <c r="AB367" s="65">
        <f t="shared" si="222"/>
        <v>0</v>
      </c>
      <c r="AC367" s="14"/>
      <c r="AD367" s="14"/>
      <c r="AE367" s="14"/>
      <c r="AF367" s="15"/>
      <c r="AG367" s="15"/>
      <c r="AH367" s="65">
        <f t="shared" si="200"/>
        <v>0</v>
      </c>
      <c r="AI367" s="68">
        <f t="shared" si="223"/>
        <v>0</v>
      </c>
      <c r="AJ367" s="68">
        <f t="shared" si="224"/>
        <v>0</v>
      </c>
      <c r="AK367" s="68">
        <f t="shared" si="225"/>
        <v>0</v>
      </c>
      <c r="AL367" s="69">
        <f t="shared" si="226"/>
        <v>0</v>
      </c>
      <c r="AM367" s="69">
        <f t="shared" si="227"/>
        <v>0</v>
      </c>
      <c r="AN367" s="68">
        <f t="shared" si="228"/>
        <v>0</v>
      </c>
    </row>
    <row r="368" spans="1:40" ht="124.5" customHeight="1">
      <c r="A368" s="7" t="s">
        <v>652</v>
      </c>
      <c r="B368" s="23" t="s">
        <v>653</v>
      </c>
      <c r="C368" s="23" t="s">
        <v>926</v>
      </c>
      <c r="D368" s="23" t="s">
        <v>654</v>
      </c>
      <c r="E368" s="23" t="s">
        <v>17</v>
      </c>
      <c r="F368" s="71" t="s">
        <v>655</v>
      </c>
      <c r="G368" s="16">
        <f>'[1]на 01.10'!$B$64</f>
        <v>162154</v>
      </c>
      <c r="H368" s="26">
        <v>1103</v>
      </c>
      <c r="I368" s="29">
        <v>44</v>
      </c>
      <c r="J368" s="29">
        <v>220</v>
      </c>
      <c r="K368" s="14">
        <v>150</v>
      </c>
      <c r="L368" s="14">
        <v>121</v>
      </c>
      <c r="M368" s="14">
        <v>170</v>
      </c>
      <c r="N368" s="15">
        <v>150</v>
      </c>
      <c r="O368" s="15">
        <f>N368*G368</f>
        <v>24323100</v>
      </c>
      <c r="P368" s="65">
        <f t="shared" si="229"/>
        <v>27566180</v>
      </c>
      <c r="Q368" s="14"/>
      <c r="R368" s="14"/>
      <c r="S368" s="14"/>
      <c r="T368" s="15"/>
      <c r="U368" s="15"/>
      <c r="V368" s="65">
        <f t="shared" si="221"/>
        <v>0</v>
      </c>
      <c r="W368" s="14"/>
      <c r="X368" s="14"/>
      <c r="Y368" s="14"/>
      <c r="Z368" s="15"/>
      <c r="AA368" s="15"/>
      <c r="AB368" s="65">
        <f t="shared" si="222"/>
        <v>0</v>
      </c>
      <c r="AC368" s="14"/>
      <c r="AD368" s="14"/>
      <c r="AE368" s="14"/>
      <c r="AF368" s="15"/>
      <c r="AG368" s="15"/>
      <c r="AH368" s="65">
        <f t="shared" si="200"/>
        <v>0</v>
      </c>
      <c r="AI368" s="68">
        <f t="shared" si="223"/>
        <v>150</v>
      </c>
      <c r="AJ368" s="68">
        <f t="shared" si="224"/>
        <v>121</v>
      </c>
      <c r="AK368" s="68">
        <f t="shared" si="225"/>
        <v>170</v>
      </c>
      <c r="AL368" s="69">
        <f t="shared" si="226"/>
        <v>150</v>
      </c>
      <c r="AM368" s="69">
        <f t="shared" si="227"/>
        <v>24323100</v>
      </c>
      <c r="AN368" s="68">
        <f t="shared" si="228"/>
        <v>27566180</v>
      </c>
    </row>
    <row r="369" spans="1:40" ht="180.75" customHeight="1">
      <c r="A369" s="7" t="s">
        <v>656</v>
      </c>
      <c r="B369" s="23" t="s">
        <v>657</v>
      </c>
      <c r="C369" s="23" t="s">
        <v>926</v>
      </c>
      <c r="D369" s="23" t="s">
        <v>654</v>
      </c>
      <c r="E369" s="23" t="s">
        <v>17</v>
      </c>
      <c r="F369" s="23" t="s">
        <v>655</v>
      </c>
      <c r="G369" s="16">
        <f>'[1]на 01.10'!$B$65</f>
        <v>302578</v>
      </c>
      <c r="H369" s="26"/>
      <c r="I369" s="29"/>
      <c r="J369" s="29"/>
      <c r="K369" s="14"/>
      <c r="L369" s="14"/>
      <c r="M369" s="14"/>
      <c r="N369" s="15"/>
      <c r="O369" s="15"/>
      <c r="P369" s="65">
        <f t="shared" si="229"/>
        <v>0</v>
      </c>
      <c r="Q369" s="14"/>
      <c r="R369" s="14"/>
      <c r="S369" s="14"/>
      <c r="T369" s="15"/>
      <c r="U369" s="15"/>
      <c r="V369" s="65">
        <f t="shared" si="221"/>
        <v>0</v>
      </c>
      <c r="W369" s="14"/>
      <c r="X369" s="14"/>
      <c r="Y369" s="14"/>
      <c r="Z369" s="15"/>
      <c r="AA369" s="15"/>
      <c r="AB369" s="65">
        <f t="shared" si="222"/>
        <v>0</v>
      </c>
      <c r="AC369" s="14"/>
      <c r="AD369" s="14"/>
      <c r="AE369" s="14"/>
      <c r="AF369" s="15"/>
      <c r="AG369" s="15"/>
      <c r="AH369" s="65">
        <f t="shared" si="200"/>
        <v>0</v>
      </c>
      <c r="AI369" s="68">
        <f t="shared" si="223"/>
        <v>0</v>
      </c>
      <c r="AJ369" s="68">
        <f t="shared" si="224"/>
        <v>0</v>
      </c>
      <c r="AK369" s="68">
        <f t="shared" si="225"/>
        <v>0</v>
      </c>
      <c r="AL369" s="69">
        <f t="shared" si="226"/>
        <v>0</v>
      </c>
      <c r="AM369" s="69">
        <f t="shared" si="227"/>
        <v>0</v>
      </c>
      <c r="AN369" s="68">
        <f t="shared" si="228"/>
        <v>0</v>
      </c>
    </row>
    <row r="370" spans="1:40" ht="199.5" customHeight="1">
      <c r="A370" s="7" t="s">
        <v>658</v>
      </c>
      <c r="B370" s="23" t="s">
        <v>659</v>
      </c>
      <c r="C370" s="23" t="s">
        <v>926</v>
      </c>
      <c r="D370" s="23" t="s">
        <v>660</v>
      </c>
      <c r="E370" s="23" t="s">
        <v>17</v>
      </c>
      <c r="F370" s="23" t="s">
        <v>661</v>
      </c>
      <c r="G370" s="16">
        <f>'[1]на 01.10'!$B$66</f>
        <v>240444</v>
      </c>
      <c r="H370" s="26">
        <v>1102</v>
      </c>
      <c r="I370" s="29">
        <v>46</v>
      </c>
      <c r="J370" s="29">
        <v>219</v>
      </c>
      <c r="K370" s="14">
        <v>30</v>
      </c>
      <c r="L370" s="14">
        <v>26</v>
      </c>
      <c r="M370" s="14">
        <v>40</v>
      </c>
      <c r="N370" s="15">
        <v>30</v>
      </c>
      <c r="O370" s="15">
        <f t="shared" ref="O370:O371" si="230">N370*G370</f>
        <v>7213320</v>
      </c>
      <c r="P370" s="65">
        <f t="shared" si="229"/>
        <v>9617760</v>
      </c>
      <c r="Q370" s="14"/>
      <c r="R370" s="14"/>
      <c r="S370" s="14"/>
      <c r="T370" s="15"/>
      <c r="U370" s="15"/>
      <c r="V370" s="65">
        <f t="shared" si="221"/>
        <v>0</v>
      </c>
      <c r="W370" s="14"/>
      <c r="X370" s="14"/>
      <c r="Y370" s="14"/>
      <c r="Z370" s="15"/>
      <c r="AA370" s="15"/>
      <c r="AB370" s="65">
        <f t="shared" si="222"/>
        <v>0</v>
      </c>
      <c r="AC370" s="14"/>
      <c r="AD370" s="14"/>
      <c r="AE370" s="14"/>
      <c r="AF370" s="15"/>
      <c r="AG370" s="15"/>
      <c r="AH370" s="65">
        <f t="shared" si="200"/>
        <v>0</v>
      </c>
      <c r="AI370" s="68">
        <f t="shared" si="223"/>
        <v>30</v>
      </c>
      <c r="AJ370" s="68">
        <f t="shared" si="224"/>
        <v>26</v>
      </c>
      <c r="AK370" s="68">
        <f t="shared" si="225"/>
        <v>40</v>
      </c>
      <c r="AL370" s="69">
        <f t="shared" si="226"/>
        <v>30</v>
      </c>
      <c r="AM370" s="69">
        <f t="shared" si="227"/>
        <v>7213320</v>
      </c>
      <c r="AN370" s="68">
        <f t="shared" si="228"/>
        <v>9617760</v>
      </c>
    </row>
    <row r="371" spans="1:40" ht="107.25" customHeight="1">
      <c r="A371" s="7" t="s">
        <v>662</v>
      </c>
      <c r="B371" s="23" t="s">
        <v>663</v>
      </c>
      <c r="C371" s="23" t="s">
        <v>664</v>
      </c>
      <c r="D371" s="23" t="s">
        <v>665</v>
      </c>
      <c r="E371" s="23" t="s">
        <v>17</v>
      </c>
      <c r="F371" s="23" t="s">
        <v>666</v>
      </c>
      <c r="G371" s="16">
        <f>'[1]на 01.10'!$B$67</f>
        <v>770187</v>
      </c>
      <c r="H371" s="26">
        <v>2602</v>
      </c>
      <c r="I371" s="29">
        <v>47</v>
      </c>
      <c r="J371" s="29">
        <v>472</v>
      </c>
      <c r="K371" s="14">
        <v>3</v>
      </c>
      <c r="L371" s="14">
        <v>1</v>
      </c>
      <c r="M371" s="14">
        <v>3</v>
      </c>
      <c r="N371" s="15">
        <v>3</v>
      </c>
      <c r="O371" s="15">
        <f t="shared" si="230"/>
        <v>2310561</v>
      </c>
      <c r="P371" s="65">
        <f t="shared" si="229"/>
        <v>2310561</v>
      </c>
      <c r="Q371" s="14"/>
      <c r="R371" s="14"/>
      <c r="S371" s="14"/>
      <c r="T371" s="15"/>
      <c r="U371" s="15"/>
      <c r="V371" s="65">
        <f t="shared" si="221"/>
        <v>0</v>
      </c>
      <c r="W371" s="14"/>
      <c r="X371" s="14"/>
      <c r="Y371" s="14"/>
      <c r="Z371" s="15"/>
      <c r="AA371" s="15"/>
      <c r="AB371" s="65">
        <f t="shared" si="222"/>
        <v>0</v>
      </c>
      <c r="AC371" s="14"/>
      <c r="AD371" s="14"/>
      <c r="AE371" s="14"/>
      <c r="AF371" s="15"/>
      <c r="AG371" s="15"/>
      <c r="AH371" s="65">
        <f t="shared" si="200"/>
        <v>0</v>
      </c>
      <c r="AI371" s="68">
        <f t="shared" si="223"/>
        <v>3</v>
      </c>
      <c r="AJ371" s="68">
        <f t="shared" si="224"/>
        <v>1</v>
      </c>
      <c r="AK371" s="68">
        <f t="shared" si="225"/>
        <v>3</v>
      </c>
      <c r="AL371" s="69">
        <f t="shared" si="226"/>
        <v>3</v>
      </c>
      <c r="AM371" s="69">
        <f t="shared" si="227"/>
        <v>2310561</v>
      </c>
      <c r="AN371" s="68">
        <f t="shared" si="228"/>
        <v>2310561</v>
      </c>
    </row>
    <row r="372" spans="1:40" ht="155.25" customHeight="1">
      <c r="A372" s="160" t="s">
        <v>667</v>
      </c>
      <c r="B372" s="159" t="s">
        <v>668</v>
      </c>
      <c r="C372" s="159" t="s">
        <v>983</v>
      </c>
      <c r="D372" s="159" t="s">
        <v>669</v>
      </c>
      <c r="E372" s="159" t="s">
        <v>17</v>
      </c>
      <c r="F372" s="23" t="s">
        <v>984</v>
      </c>
      <c r="G372" s="18">
        <f>'[1]на 01.10'!$B$68</f>
        <v>415101</v>
      </c>
      <c r="H372" s="26"/>
      <c r="I372" s="29"/>
      <c r="J372" s="29"/>
      <c r="K372" s="14"/>
      <c r="L372" s="14"/>
      <c r="M372" s="14"/>
      <c r="N372" s="15"/>
      <c r="O372" s="15"/>
      <c r="P372" s="65">
        <f t="shared" si="229"/>
        <v>0</v>
      </c>
      <c r="Q372" s="14"/>
      <c r="R372" s="14"/>
      <c r="S372" s="14"/>
      <c r="T372" s="15"/>
      <c r="U372" s="15"/>
      <c r="V372" s="65">
        <f t="shared" si="221"/>
        <v>0</v>
      </c>
      <c r="W372" s="14"/>
      <c r="X372" s="14"/>
      <c r="Y372" s="14"/>
      <c r="Z372" s="15"/>
      <c r="AA372" s="15"/>
      <c r="AB372" s="65">
        <f t="shared" si="222"/>
        <v>0</v>
      </c>
      <c r="AC372" s="14"/>
      <c r="AD372" s="14"/>
      <c r="AE372" s="14"/>
      <c r="AF372" s="15"/>
      <c r="AG372" s="15"/>
      <c r="AH372" s="65">
        <f t="shared" si="200"/>
        <v>0</v>
      </c>
      <c r="AI372" s="68">
        <f t="shared" si="223"/>
        <v>0</v>
      </c>
      <c r="AJ372" s="68">
        <f t="shared" si="224"/>
        <v>0</v>
      </c>
      <c r="AK372" s="68">
        <f t="shared" si="225"/>
        <v>0</v>
      </c>
      <c r="AL372" s="69">
        <f t="shared" si="226"/>
        <v>0</v>
      </c>
      <c r="AM372" s="69">
        <f t="shared" si="227"/>
        <v>0</v>
      </c>
      <c r="AN372" s="68">
        <f t="shared" si="228"/>
        <v>0</v>
      </c>
    </row>
    <row r="373" spans="1:40" ht="114" customHeight="1">
      <c r="A373" s="160"/>
      <c r="B373" s="159"/>
      <c r="C373" s="159"/>
      <c r="D373" s="159"/>
      <c r="E373" s="159"/>
      <c r="F373" s="60" t="s">
        <v>670</v>
      </c>
      <c r="G373" s="18">
        <f>'[1]на 01.10'!$B$68</f>
        <v>415101</v>
      </c>
      <c r="H373" s="26"/>
      <c r="I373" s="29"/>
      <c r="J373" s="29"/>
      <c r="K373" s="14"/>
      <c r="L373" s="14"/>
      <c r="M373" s="14"/>
      <c r="N373" s="15"/>
      <c r="O373" s="15"/>
      <c r="P373" s="65">
        <f t="shared" si="229"/>
        <v>0</v>
      </c>
      <c r="Q373" s="14"/>
      <c r="R373" s="14"/>
      <c r="S373" s="14"/>
      <c r="T373" s="15"/>
      <c r="U373" s="15"/>
      <c r="V373" s="65">
        <f t="shared" si="221"/>
        <v>0</v>
      </c>
      <c r="W373" s="14"/>
      <c r="X373" s="14"/>
      <c r="Y373" s="14"/>
      <c r="Z373" s="15"/>
      <c r="AA373" s="15"/>
      <c r="AB373" s="65">
        <f t="shared" si="222"/>
        <v>0</v>
      </c>
      <c r="AC373" s="14"/>
      <c r="AD373" s="14"/>
      <c r="AE373" s="14"/>
      <c r="AF373" s="15"/>
      <c r="AG373" s="15"/>
      <c r="AH373" s="65">
        <f t="shared" si="200"/>
        <v>0</v>
      </c>
      <c r="AI373" s="68">
        <f t="shared" si="223"/>
        <v>0</v>
      </c>
      <c r="AJ373" s="68">
        <f t="shared" si="224"/>
        <v>0</v>
      </c>
      <c r="AK373" s="68">
        <f t="shared" si="225"/>
        <v>0</v>
      </c>
      <c r="AL373" s="69">
        <f t="shared" si="226"/>
        <v>0</v>
      </c>
      <c r="AM373" s="69">
        <f t="shared" si="227"/>
        <v>0</v>
      </c>
      <c r="AN373" s="68">
        <f t="shared" si="228"/>
        <v>0</v>
      </c>
    </row>
    <row r="374" spans="1:40" ht="17.399999999999999">
      <c r="A374" s="162" t="s">
        <v>671</v>
      </c>
      <c r="B374" s="162"/>
      <c r="C374" s="162"/>
      <c r="D374" s="162"/>
      <c r="E374" s="162"/>
      <c r="F374" s="162"/>
      <c r="G374" s="162"/>
      <c r="H374" s="25"/>
      <c r="I374" s="28"/>
      <c r="J374" s="28"/>
      <c r="K374" s="19">
        <f>SUM(K375:K378)</f>
        <v>0</v>
      </c>
      <c r="L374" s="19">
        <f t="shared" ref="L374:P374" si="231">SUM(L375:L378)</f>
        <v>0</v>
      </c>
      <c r="M374" s="19">
        <f t="shared" si="231"/>
        <v>0</v>
      </c>
      <c r="N374" s="19">
        <f t="shared" si="231"/>
        <v>0</v>
      </c>
      <c r="O374" s="19"/>
      <c r="P374" s="19">
        <f t="shared" si="231"/>
        <v>0</v>
      </c>
      <c r="Q374" s="19">
        <f>SUM(Q375:Q378)</f>
        <v>0</v>
      </c>
      <c r="R374" s="19">
        <f t="shared" ref="R374:V374" si="232">SUM(R375:R378)</f>
        <v>0</v>
      </c>
      <c r="S374" s="19">
        <f t="shared" si="232"/>
        <v>0</v>
      </c>
      <c r="T374" s="19">
        <f t="shared" si="232"/>
        <v>0</v>
      </c>
      <c r="U374" s="19"/>
      <c r="V374" s="19">
        <f t="shared" si="232"/>
        <v>0</v>
      </c>
      <c r="W374" s="19">
        <f>SUM(W375:W378)</f>
        <v>0</v>
      </c>
      <c r="X374" s="19">
        <f t="shared" ref="X374:AB374" si="233">SUM(X375:X378)</f>
        <v>0</v>
      </c>
      <c r="Y374" s="19">
        <f t="shared" si="233"/>
        <v>0</v>
      </c>
      <c r="Z374" s="19">
        <f t="shared" si="233"/>
        <v>0</v>
      </c>
      <c r="AA374" s="19"/>
      <c r="AB374" s="19">
        <f t="shared" si="233"/>
        <v>0</v>
      </c>
      <c r="AC374" s="19">
        <f>SUM(AC375:AC378)</f>
        <v>0</v>
      </c>
      <c r="AD374" s="19">
        <f t="shared" ref="AD374:AH374" si="234">SUM(AD375:AD378)</f>
        <v>0</v>
      </c>
      <c r="AE374" s="19">
        <f t="shared" si="234"/>
        <v>0</v>
      </c>
      <c r="AF374" s="19">
        <f t="shared" si="234"/>
        <v>0</v>
      </c>
      <c r="AG374" s="19"/>
      <c r="AH374" s="19">
        <f t="shared" si="234"/>
        <v>0</v>
      </c>
      <c r="AI374" s="19">
        <f>SUM(AI375:AI378)</f>
        <v>0</v>
      </c>
      <c r="AJ374" s="19">
        <f t="shared" ref="AJ374:AN374" si="235">SUM(AJ375:AJ378)</f>
        <v>0</v>
      </c>
      <c r="AK374" s="19">
        <f t="shared" si="235"/>
        <v>0</v>
      </c>
      <c r="AL374" s="69">
        <f t="shared" si="235"/>
        <v>0</v>
      </c>
      <c r="AM374" s="69">
        <f t="shared" si="235"/>
        <v>0</v>
      </c>
      <c r="AN374" s="19">
        <f t="shared" si="235"/>
        <v>0</v>
      </c>
    </row>
    <row r="375" spans="1:40" ht="44.25" customHeight="1">
      <c r="A375" s="157" t="s">
        <v>672</v>
      </c>
      <c r="B375" s="159" t="s">
        <v>673</v>
      </c>
      <c r="C375" s="57" t="s">
        <v>674</v>
      </c>
      <c r="D375" s="23" t="s">
        <v>675</v>
      </c>
      <c r="E375" s="23" t="s">
        <v>17</v>
      </c>
      <c r="F375" s="23" t="s">
        <v>676</v>
      </c>
      <c r="G375" s="18">
        <f>'[1]на 01.10'!$B$70</f>
        <v>167250</v>
      </c>
      <c r="H375" s="26"/>
      <c r="I375" s="29"/>
      <c r="J375" s="29"/>
      <c r="K375" s="14"/>
      <c r="L375" s="14"/>
      <c r="M375" s="14"/>
      <c r="N375" s="15"/>
      <c r="O375" s="15"/>
      <c r="P375" s="65">
        <f t="shared" ref="P375:P378" si="236">G375*M375</f>
        <v>0</v>
      </c>
      <c r="Q375" s="14"/>
      <c r="R375" s="14"/>
      <c r="S375" s="14"/>
      <c r="T375" s="15"/>
      <c r="U375" s="15"/>
      <c r="V375" s="65">
        <f t="shared" ref="V375:V378" si="237">G375*S375</f>
        <v>0</v>
      </c>
      <c r="W375" s="14"/>
      <c r="X375" s="14"/>
      <c r="Y375" s="14"/>
      <c r="Z375" s="15"/>
      <c r="AA375" s="15"/>
      <c r="AB375" s="65">
        <f t="shared" ref="AB375:AB378" si="238">G375*Y375</f>
        <v>0</v>
      </c>
      <c r="AC375" s="14"/>
      <c r="AD375" s="14"/>
      <c r="AE375" s="14"/>
      <c r="AF375" s="15"/>
      <c r="AG375" s="15"/>
      <c r="AH375" s="65">
        <f t="shared" si="200"/>
        <v>0</v>
      </c>
      <c r="AI375" s="68">
        <f t="shared" ref="AI375:AI378" si="239">K375+Q375+W375+AC375</f>
        <v>0</v>
      </c>
      <c r="AJ375" s="68">
        <f t="shared" ref="AJ375:AJ378" si="240">L375+R375+X375+AD375</f>
        <v>0</v>
      </c>
      <c r="AK375" s="68">
        <f t="shared" ref="AK375:AK378" si="241">M375+S375+Y375+AE375</f>
        <v>0</v>
      </c>
      <c r="AL375" s="69">
        <f t="shared" ref="AL375:AL378" si="242">N375+T375+Z375+AF375</f>
        <v>0</v>
      </c>
      <c r="AM375" s="69">
        <f t="shared" ref="AM375:AM378" si="243">O375+U375+AA375+AG375</f>
        <v>0</v>
      </c>
      <c r="AN375" s="68">
        <f t="shared" ref="AN375:AN378" si="244">P375+V375+AB375+AH375</f>
        <v>0</v>
      </c>
    </row>
    <row r="376" spans="1:40" ht="20.25" customHeight="1">
      <c r="A376" s="163"/>
      <c r="B376" s="159"/>
      <c r="C376" s="57" t="s">
        <v>677</v>
      </c>
      <c r="D376" s="23" t="s">
        <v>678</v>
      </c>
      <c r="E376" s="23" t="s">
        <v>17</v>
      </c>
      <c r="F376" s="23" t="s">
        <v>679</v>
      </c>
      <c r="G376" s="18">
        <f>'[1]на 01.10'!$B$70</f>
        <v>167250</v>
      </c>
      <c r="H376" s="26"/>
      <c r="I376" s="29"/>
      <c r="J376" s="29"/>
      <c r="K376" s="14"/>
      <c r="L376" s="14"/>
      <c r="M376" s="14"/>
      <c r="N376" s="15"/>
      <c r="O376" s="15"/>
      <c r="P376" s="65">
        <f t="shared" si="236"/>
        <v>0</v>
      </c>
      <c r="Q376" s="14"/>
      <c r="R376" s="14"/>
      <c r="S376" s="14"/>
      <c r="T376" s="15"/>
      <c r="U376" s="15"/>
      <c r="V376" s="65">
        <f t="shared" si="237"/>
        <v>0</v>
      </c>
      <c r="W376" s="14"/>
      <c r="X376" s="14"/>
      <c r="Y376" s="14"/>
      <c r="Z376" s="15"/>
      <c r="AA376" s="15"/>
      <c r="AB376" s="65">
        <f t="shared" si="238"/>
        <v>0</v>
      </c>
      <c r="AC376" s="14"/>
      <c r="AD376" s="14"/>
      <c r="AE376" s="14"/>
      <c r="AF376" s="15"/>
      <c r="AG376" s="15"/>
      <c r="AH376" s="65">
        <f t="shared" si="200"/>
        <v>0</v>
      </c>
      <c r="AI376" s="68">
        <f t="shared" si="239"/>
        <v>0</v>
      </c>
      <c r="AJ376" s="68">
        <f t="shared" si="240"/>
        <v>0</v>
      </c>
      <c r="AK376" s="68">
        <f t="shared" si="241"/>
        <v>0</v>
      </c>
      <c r="AL376" s="69">
        <f t="shared" si="242"/>
        <v>0</v>
      </c>
      <c r="AM376" s="69">
        <f t="shared" si="243"/>
        <v>0</v>
      </c>
      <c r="AN376" s="68">
        <f t="shared" si="244"/>
        <v>0</v>
      </c>
    </row>
    <row r="377" spans="1:40" ht="37.5" customHeight="1">
      <c r="A377" s="158"/>
      <c r="B377" s="23" t="s">
        <v>680</v>
      </c>
      <c r="C377" s="57" t="s">
        <v>681</v>
      </c>
      <c r="D377" s="23" t="s">
        <v>682</v>
      </c>
      <c r="E377" s="23" t="s">
        <v>17</v>
      </c>
      <c r="F377" s="23" t="s">
        <v>683</v>
      </c>
      <c r="G377" s="18">
        <f>'[1]на 01.10'!$B$70</f>
        <v>167250</v>
      </c>
      <c r="H377" s="26"/>
      <c r="I377" s="29"/>
      <c r="J377" s="29"/>
      <c r="K377" s="14"/>
      <c r="L377" s="14"/>
      <c r="M377" s="14"/>
      <c r="N377" s="15"/>
      <c r="O377" s="15"/>
      <c r="P377" s="65">
        <f t="shared" si="236"/>
        <v>0</v>
      </c>
      <c r="Q377" s="14"/>
      <c r="R377" s="14"/>
      <c r="S377" s="14"/>
      <c r="T377" s="15"/>
      <c r="U377" s="15"/>
      <c r="V377" s="65">
        <f t="shared" si="237"/>
        <v>0</v>
      </c>
      <c r="W377" s="14"/>
      <c r="X377" s="14"/>
      <c r="Y377" s="14"/>
      <c r="Z377" s="15"/>
      <c r="AA377" s="15"/>
      <c r="AB377" s="65">
        <f t="shared" si="238"/>
        <v>0</v>
      </c>
      <c r="AC377" s="14"/>
      <c r="AD377" s="14"/>
      <c r="AE377" s="14"/>
      <c r="AF377" s="15"/>
      <c r="AG377" s="15"/>
      <c r="AH377" s="65">
        <f t="shared" si="200"/>
        <v>0</v>
      </c>
      <c r="AI377" s="68">
        <f t="shared" si="239"/>
        <v>0</v>
      </c>
      <c r="AJ377" s="68">
        <f t="shared" si="240"/>
        <v>0</v>
      </c>
      <c r="AK377" s="68">
        <f t="shared" si="241"/>
        <v>0</v>
      </c>
      <c r="AL377" s="69">
        <f t="shared" si="242"/>
        <v>0</v>
      </c>
      <c r="AM377" s="69">
        <f t="shared" si="243"/>
        <v>0</v>
      </c>
      <c r="AN377" s="68">
        <f t="shared" si="244"/>
        <v>0</v>
      </c>
    </row>
    <row r="378" spans="1:40" ht="50.4">
      <c r="A378" s="7" t="s">
        <v>684</v>
      </c>
      <c r="B378" s="23" t="s">
        <v>685</v>
      </c>
      <c r="C378" s="57" t="s">
        <v>681</v>
      </c>
      <c r="D378" s="23" t="s">
        <v>682</v>
      </c>
      <c r="E378" s="23" t="s">
        <v>17</v>
      </c>
      <c r="F378" s="23" t="s">
        <v>686</v>
      </c>
      <c r="G378" s="17">
        <f>'[1]на 01.10'!$B$71</f>
        <v>291572</v>
      </c>
      <c r="H378" s="26"/>
      <c r="I378" s="29"/>
      <c r="J378" s="29"/>
      <c r="K378" s="14"/>
      <c r="L378" s="14"/>
      <c r="M378" s="14"/>
      <c r="N378" s="15"/>
      <c r="O378" s="15"/>
      <c r="P378" s="65">
        <f t="shared" si="236"/>
        <v>0</v>
      </c>
      <c r="Q378" s="14"/>
      <c r="R378" s="14"/>
      <c r="S378" s="14"/>
      <c r="T378" s="15"/>
      <c r="U378" s="15"/>
      <c r="V378" s="65">
        <f t="shared" si="237"/>
        <v>0</v>
      </c>
      <c r="W378" s="14"/>
      <c r="X378" s="14"/>
      <c r="Y378" s="14"/>
      <c r="Z378" s="15"/>
      <c r="AA378" s="15"/>
      <c r="AB378" s="65">
        <f t="shared" si="238"/>
        <v>0</v>
      </c>
      <c r="AC378" s="14"/>
      <c r="AD378" s="14"/>
      <c r="AE378" s="14"/>
      <c r="AF378" s="15"/>
      <c r="AG378" s="15"/>
      <c r="AH378" s="65">
        <f t="shared" si="200"/>
        <v>0</v>
      </c>
      <c r="AI378" s="68">
        <f t="shared" si="239"/>
        <v>0</v>
      </c>
      <c r="AJ378" s="68">
        <f t="shared" si="240"/>
        <v>0</v>
      </c>
      <c r="AK378" s="68">
        <f t="shared" si="241"/>
        <v>0</v>
      </c>
      <c r="AL378" s="69">
        <f t="shared" si="242"/>
        <v>0</v>
      </c>
      <c r="AM378" s="69">
        <f t="shared" si="243"/>
        <v>0</v>
      </c>
      <c r="AN378" s="68">
        <f t="shared" si="244"/>
        <v>0</v>
      </c>
    </row>
    <row r="379" spans="1:40" ht="17.399999999999999">
      <c r="A379" s="162" t="s">
        <v>687</v>
      </c>
      <c r="B379" s="162"/>
      <c r="C379" s="162"/>
      <c r="D379" s="162"/>
      <c r="E379" s="162"/>
      <c r="F379" s="162"/>
      <c r="G379" s="162"/>
      <c r="H379" s="25"/>
      <c r="I379" s="28"/>
      <c r="J379" s="28"/>
      <c r="K379" s="19">
        <f>SUM(K380:K402)</f>
        <v>42</v>
      </c>
      <c r="L379" s="19">
        <f t="shared" ref="L379:P379" si="245">SUM(L380:L402)</f>
        <v>42</v>
      </c>
      <c r="M379" s="19">
        <f t="shared" si="245"/>
        <v>188</v>
      </c>
      <c r="N379" s="19">
        <f t="shared" si="245"/>
        <v>70</v>
      </c>
      <c r="O379" s="19">
        <f t="shared" si="245"/>
        <v>15344750</v>
      </c>
      <c r="P379" s="19">
        <f t="shared" si="245"/>
        <v>42721084</v>
      </c>
      <c r="Q379" s="19">
        <f>SUM(Q380:Q402)</f>
        <v>2</v>
      </c>
      <c r="R379" s="19">
        <f t="shared" ref="R379:V379" si="246">SUM(R380:R402)</f>
        <v>0</v>
      </c>
      <c r="S379" s="19">
        <f t="shared" si="246"/>
        <v>2</v>
      </c>
      <c r="T379" s="19">
        <f t="shared" si="246"/>
        <v>2</v>
      </c>
      <c r="U379" s="19">
        <f t="shared" si="246"/>
        <v>313126</v>
      </c>
      <c r="V379" s="19">
        <f t="shared" si="246"/>
        <v>313126</v>
      </c>
      <c r="W379" s="19">
        <f>SUM(W380:W402)</f>
        <v>0</v>
      </c>
      <c r="X379" s="19">
        <f t="shared" ref="X379:AB379" si="247">SUM(X380:X402)</f>
        <v>0</v>
      </c>
      <c r="Y379" s="19">
        <f t="shared" si="247"/>
        <v>0</v>
      </c>
      <c r="Z379" s="19">
        <f t="shared" si="247"/>
        <v>0</v>
      </c>
      <c r="AA379" s="19"/>
      <c r="AB379" s="19">
        <f t="shared" si="247"/>
        <v>0</v>
      </c>
      <c r="AC379" s="19">
        <f>SUM(AC380:AC402)</f>
        <v>0</v>
      </c>
      <c r="AD379" s="19">
        <f t="shared" ref="AD379:AH379" si="248">SUM(AD380:AD402)</f>
        <v>0</v>
      </c>
      <c r="AE379" s="19">
        <f t="shared" si="248"/>
        <v>24</v>
      </c>
      <c r="AF379" s="19">
        <f t="shared" si="248"/>
        <v>20</v>
      </c>
      <c r="AG379" s="19">
        <f t="shared" si="248"/>
        <v>3702220</v>
      </c>
      <c r="AH379" s="19">
        <f t="shared" si="248"/>
        <v>4576571</v>
      </c>
      <c r="AI379" s="19">
        <f>SUM(AI380:AI402)</f>
        <v>44</v>
      </c>
      <c r="AJ379" s="19">
        <f t="shared" ref="AJ379:AN379" si="249">SUM(AJ380:AJ402)</f>
        <v>42</v>
      </c>
      <c r="AK379" s="19">
        <f t="shared" si="249"/>
        <v>214</v>
      </c>
      <c r="AL379" s="69">
        <f t="shared" si="249"/>
        <v>92</v>
      </c>
      <c r="AM379" s="69">
        <f t="shared" si="249"/>
        <v>19360096</v>
      </c>
      <c r="AN379" s="19">
        <f t="shared" si="249"/>
        <v>47610781</v>
      </c>
    </row>
    <row r="380" spans="1:40" ht="225.75" customHeight="1">
      <c r="A380" s="157" t="s">
        <v>688</v>
      </c>
      <c r="B380" s="159" t="s">
        <v>689</v>
      </c>
      <c r="C380" s="23" t="s">
        <v>927</v>
      </c>
      <c r="D380" s="23" t="s">
        <v>690</v>
      </c>
      <c r="E380" s="23" t="s">
        <v>17</v>
      </c>
      <c r="F380" s="23" t="s">
        <v>691</v>
      </c>
      <c r="G380" s="16">
        <f>'[1]на 01.10'!$B$73</f>
        <v>156563</v>
      </c>
      <c r="H380" s="26">
        <v>39</v>
      </c>
      <c r="I380" s="29">
        <v>51</v>
      </c>
      <c r="J380" s="29">
        <v>206</v>
      </c>
      <c r="K380" s="14">
        <v>1</v>
      </c>
      <c r="L380" s="14"/>
      <c r="M380" s="14">
        <v>1</v>
      </c>
      <c r="N380" s="15">
        <v>1</v>
      </c>
      <c r="O380" s="15">
        <f t="shared" ref="O380" si="250">N380*G380</f>
        <v>156563</v>
      </c>
      <c r="P380" s="65">
        <f t="shared" ref="P380:P402" si="251">G380*M380</f>
        <v>156563</v>
      </c>
      <c r="Q380" s="14"/>
      <c r="R380" s="14"/>
      <c r="S380" s="14"/>
      <c r="T380" s="15"/>
      <c r="U380" s="15"/>
      <c r="V380" s="65">
        <f t="shared" ref="V380:V402" si="252">G380*S380</f>
        <v>0</v>
      </c>
      <c r="W380" s="14"/>
      <c r="X380" s="14"/>
      <c r="Y380" s="14"/>
      <c r="Z380" s="15"/>
      <c r="AA380" s="15"/>
      <c r="AB380" s="65">
        <f t="shared" ref="AB380:AB402" si="253">G380*Y380</f>
        <v>0</v>
      </c>
      <c r="AC380" s="14"/>
      <c r="AD380" s="14"/>
      <c r="AE380" s="14"/>
      <c r="AF380" s="15"/>
      <c r="AG380" s="15"/>
      <c r="AH380" s="65">
        <f t="shared" si="200"/>
        <v>0</v>
      </c>
      <c r="AI380" s="68">
        <f t="shared" ref="AI380:AI402" si="254">K380+Q380+W380+AC380</f>
        <v>1</v>
      </c>
      <c r="AJ380" s="68">
        <f t="shared" ref="AJ380:AJ402" si="255">L380+R380+X380+AD380</f>
        <v>0</v>
      </c>
      <c r="AK380" s="68">
        <f t="shared" ref="AK380:AK402" si="256">M380+S380+Y380+AE380</f>
        <v>1</v>
      </c>
      <c r="AL380" s="69">
        <f t="shared" ref="AL380:AL402" si="257">N380+T380+Z380+AF380</f>
        <v>1</v>
      </c>
      <c r="AM380" s="69">
        <f t="shared" ref="AM380:AM402" si="258">O380+U380+AA380+AG380</f>
        <v>156563</v>
      </c>
      <c r="AN380" s="68">
        <f t="shared" ref="AN380:AN402" si="259">P380+V380+AB380+AH380</f>
        <v>156563</v>
      </c>
    </row>
    <row r="381" spans="1:40" ht="238.5" customHeight="1">
      <c r="A381" s="163"/>
      <c r="B381" s="159"/>
      <c r="C381" s="23" t="s">
        <v>928</v>
      </c>
      <c r="D381" s="23" t="s">
        <v>189</v>
      </c>
      <c r="E381" s="23" t="s">
        <v>17</v>
      </c>
      <c r="F381" s="23" t="s">
        <v>692</v>
      </c>
      <c r="G381" s="16">
        <f>'[1]на 01.10'!$B$73</f>
        <v>156563</v>
      </c>
      <c r="H381" s="26"/>
      <c r="I381" s="29"/>
      <c r="J381" s="29"/>
      <c r="K381" s="14"/>
      <c r="L381" s="14"/>
      <c r="M381" s="14"/>
      <c r="N381" s="15"/>
      <c r="O381" s="15"/>
      <c r="P381" s="65">
        <f t="shared" si="251"/>
        <v>0</v>
      </c>
      <c r="Q381" s="14"/>
      <c r="R381" s="14"/>
      <c r="S381" s="14"/>
      <c r="T381" s="15"/>
      <c r="U381" s="15"/>
      <c r="V381" s="65">
        <f t="shared" si="252"/>
        <v>0</v>
      </c>
      <c r="W381" s="14"/>
      <c r="X381" s="14"/>
      <c r="Y381" s="14"/>
      <c r="Z381" s="15"/>
      <c r="AA381" s="15"/>
      <c r="AB381" s="65">
        <f t="shared" si="253"/>
        <v>0</v>
      </c>
      <c r="AC381" s="14"/>
      <c r="AD381" s="14"/>
      <c r="AE381" s="14"/>
      <c r="AF381" s="15"/>
      <c r="AG381" s="15"/>
      <c r="AH381" s="65">
        <f t="shared" si="200"/>
        <v>0</v>
      </c>
      <c r="AI381" s="68">
        <f t="shared" si="254"/>
        <v>0</v>
      </c>
      <c r="AJ381" s="68">
        <f t="shared" si="255"/>
        <v>0</v>
      </c>
      <c r="AK381" s="68">
        <f t="shared" si="256"/>
        <v>0</v>
      </c>
      <c r="AL381" s="69">
        <f t="shared" si="257"/>
        <v>0</v>
      </c>
      <c r="AM381" s="69">
        <f t="shared" si="258"/>
        <v>0</v>
      </c>
      <c r="AN381" s="68">
        <f t="shared" si="259"/>
        <v>0</v>
      </c>
    </row>
    <row r="382" spans="1:40" ht="111" customHeight="1">
      <c r="A382" s="163"/>
      <c r="B382" s="23" t="s">
        <v>693</v>
      </c>
      <c r="C382" s="23" t="s">
        <v>929</v>
      </c>
      <c r="D382" s="23" t="s">
        <v>694</v>
      </c>
      <c r="E382" s="23" t="s">
        <v>17</v>
      </c>
      <c r="F382" s="23" t="s">
        <v>695</v>
      </c>
      <c r="G382" s="16">
        <f>'[1]на 01.10'!$B$73</f>
        <v>156563</v>
      </c>
      <c r="H382" s="26">
        <v>37</v>
      </c>
      <c r="I382" s="29">
        <v>51</v>
      </c>
      <c r="J382" s="29">
        <v>187</v>
      </c>
      <c r="K382" s="14">
        <v>1</v>
      </c>
      <c r="L382" s="14">
        <v>1</v>
      </c>
      <c r="M382" s="14">
        <v>5</v>
      </c>
      <c r="N382" s="15">
        <v>1</v>
      </c>
      <c r="O382" s="15">
        <f>N382*G382</f>
        <v>156563</v>
      </c>
      <c r="P382" s="65">
        <f t="shared" si="251"/>
        <v>782815</v>
      </c>
      <c r="Q382" s="14"/>
      <c r="R382" s="14"/>
      <c r="S382" s="14"/>
      <c r="T382" s="15"/>
      <c r="U382" s="15"/>
      <c r="V382" s="65">
        <f t="shared" si="252"/>
        <v>0</v>
      </c>
      <c r="W382" s="14"/>
      <c r="X382" s="14"/>
      <c r="Y382" s="14"/>
      <c r="Z382" s="15"/>
      <c r="AA382" s="15"/>
      <c r="AB382" s="65">
        <f t="shared" si="253"/>
        <v>0</v>
      </c>
      <c r="AC382" s="14"/>
      <c r="AD382" s="14"/>
      <c r="AE382" s="14"/>
      <c r="AF382" s="15"/>
      <c r="AG382" s="15"/>
      <c r="AH382" s="65">
        <f t="shared" si="200"/>
        <v>0</v>
      </c>
      <c r="AI382" s="68">
        <f t="shared" si="254"/>
        <v>1</v>
      </c>
      <c r="AJ382" s="68">
        <f t="shared" si="255"/>
        <v>1</v>
      </c>
      <c r="AK382" s="68">
        <f t="shared" si="256"/>
        <v>5</v>
      </c>
      <c r="AL382" s="69">
        <f t="shared" si="257"/>
        <v>1</v>
      </c>
      <c r="AM382" s="69">
        <f t="shared" si="258"/>
        <v>156563</v>
      </c>
      <c r="AN382" s="68">
        <f t="shared" si="259"/>
        <v>782815</v>
      </c>
    </row>
    <row r="383" spans="1:40" ht="139.5" customHeight="1">
      <c r="A383" s="163"/>
      <c r="B383" s="159" t="s">
        <v>696</v>
      </c>
      <c r="C383" s="159" t="s">
        <v>930</v>
      </c>
      <c r="D383" s="159" t="s">
        <v>697</v>
      </c>
      <c r="E383" s="159" t="s">
        <v>17</v>
      </c>
      <c r="F383" s="23" t="s">
        <v>698</v>
      </c>
      <c r="G383" s="16">
        <f>'[1]на 01.10'!$B$73</f>
        <v>156563</v>
      </c>
      <c r="H383" s="26"/>
      <c r="I383" s="29"/>
      <c r="J383" s="29"/>
      <c r="K383" s="14"/>
      <c r="L383" s="14"/>
      <c r="M383" s="14"/>
      <c r="N383" s="15"/>
      <c r="O383" s="15"/>
      <c r="P383" s="65">
        <f t="shared" si="251"/>
        <v>0</v>
      </c>
      <c r="Q383" s="14"/>
      <c r="R383" s="14"/>
      <c r="S383" s="14"/>
      <c r="T383" s="15"/>
      <c r="U383" s="15"/>
      <c r="V383" s="65">
        <f t="shared" si="252"/>
        <v>0</v>
      </c>
      <c r="W383" s="14"/>
      <c r="X383" s="14"/>
      <c r="Y383" s="14"/>
      <c r="Z383" s="15"/>
      <c r="AA383" s="15"/>
      <c r="AB383" s="65">
        <f t="shared" si="253"/>
        <v>0</v>
      </c>
      <c r="AC383" s="14"/>
      <c r="AD383" s="14"/>
      <c r="AE383" s="14"/>
      <c r="AF383" s="15"/>
      <c r="AG383" s="15"/>
      <c r="AH383" s="65">
        <f t="shared" si="200"/>
        <v>0</v>
      </c>
      <c r="AI383" s="68">
        <f t="shared" si="254"/>
        <v>0</v>
      </c>
      <c r="AJ383" s="68">
        <f t="shared" si="255"/>
        <v>0</v>
      </c>
      <c r="AK383" s="68">
        <f t="shared" si="256"/>
        <v>0</v>
      </c>
      <c r="AL383" s="69">
        <f t="shared" si="257"/>
        <v>0</v>
      </c>
      <c r="AM383" s="69">
        <f t="shared" si="258"/>
        <v>0</v>
      </c>
      <c r="AN383" s="68">
        <f t="shared" si="259"/>
        <v>0</v>
      </c>
    </row>
    <row r="384" spans="1:40" ht="110.25" customHeight="1">
      <c r="A384" s="163"/>
      <c r="B384" s="159"/>
      <c r="C384" s="159"/>
      <c r="D384" s="159"/>
      <c r="E384" s="159"/>
      <c r="F384" s="23" t="s">
        <v>699</v>
      </c>
      <c r="G384" s="16">
        <f>'[1]на 01.10'!$B$73</f>
        <v>156563</v>
      </c>
      <c r="H384" s="26">
        <v>36</v>
      </c>
      <c r="I384" s="29">
        <v>51</v>
      </c>
      <c r="J384" s="29">
        <v>202</v>
      </c>
      <c r="K384" s="14">
        <v>13</v>
      </c>
      <c r="L384" s="14">
        <v>15</v>
      </c>
      <c r="M384" s="14">
        <v>30</v>
      </c>
      <c r="N384" s="15">
        <v>20</v>
      </c>
      <c r="O384" s="15">
        <f>N384*G384</f>
        <v>3131260</v>
      </c>
      <c r="P384" s="65">
        <f t="shared" si="251"/>
        <v>4696890</v>
      </c>
      <c r="Q384" s="14"/>
      <c r="R384" s="14"/>
      <c r="S384" s="14">
        <v>1</v>
      </c>
      <c r="T384" s="15">
        <v>1</v>
      </c>
      <c r="U384" s="15">
        <f>T384*G384</f>
        <v>156563</v>
      </c>
      <c r="V384" s="65">
        <f t="shared" si="252"/>
        <v>156563</v>
      </c>
      <c r="W384" s="14"/>
      <c r="X384" s="14"/>
      <c r="Y384" s="14"/>
      <c r="Z384" s="15"/>
      <c r="AA384" s="15"/>
      <c r="AB384" s="65">
        <f t="shared" si="253"/>
        <v>0</v>
      </c>
      <c r="AC384" s="14"/>
      <c r="AD384" s="14"/>
      <c r="AE384" s="14"/>
      <c r="AF384" s="15"/>
      <c r="AG384" s="15"/>
      <c r="AH384" s="65">
        <f t="shared" si="200"/>
        <v>0</v>
      </c>
      <c r="AI384" s="68">
        <f t="shared" si="254"/>
        <v>13</v>
      </c>
      <c r="AJ384" s="68">
        <f t="shared" si="255"/>
        <v>15</v>
      </c>
      <c r="AK384" s="68">
        <f t="shared" si="256"/>
        <v>31</v>
      </c>
      <c r="AL384" s="69">
        <f t="shared" si="257"/>
        <v>21</v>
      </c>
      <c r="AM384" s="69">
        <f t="shared" si="258"/>
        <v>3287823</v>
      </c>
      <c r="AN384" s="68">
        <f t="shared" si="259"/>
        <v>4853453</v>
      </c>
    </row>
    <row r="385" spans="1:40" ht="54" customHeight="1">
      <c r="A385" s="163"/>
      <c r="B385" s="159" t="s">
        <v>700</v>
      </c>
      <c r="C385" s="159" t="s">
        <v>931</v>
      </c>
      <c r="D385" s="159" t="s">
        <v>701</v>
      </c>
      <c r="E385" s="159" t="s">
        <v>17</v>
      </c>
      <c r="F385" s="23" t="s">
        <v>702</v>
      </c>
      <c r="G385" s="16">
        <f>'[1]на 01.10'!$B$73</f>
        <v>156563</v>
      </c>
      <c r="H385" s="26"/>
      <c r="I385" s="29"/>
      <c r="J385" s="29"/>
      <c r="K385" s="14"/>
      <c r="L385" s="14"/>
      <c r="M385" s="14"/>
      <c r="N385" s="15"/>
      <c r="O385" s="15"/>
      <c r="P385" s="65">
        <f t="shared" si="251"/>
        <v>0</v>
      </c>
      <c r="Q385" s="14"/>
      <c r="R385" s="14"/>
      <c r="S385" s="14"/>
      <c r="T385" s="15"/>
      <c r="U385" s="15"/>
      <c r="V385" s="65">
        <f t="shared" si="252"/>
        <v>0</v>
      </c>
      <c r="W385" s="14"/>
      <c r="X385" s="14"/>
      <c r="Y385" s="14"/>
      <c r="Z385" s="15"/>
      <c r="AA385" s="15"/>
      <c r="AB385" s="65">
        <f t="shared" si="253"/>
        <v>0</v>
      </c>
      <c r="AC385" s="14"/>
      <c r="AD385" s="14"/>
      <c r="AE385" s="14"/>
      <c r="AF385" s="15"/>
      <c r="AG385" s="15"/>
      <c r="AH385" s="65">
        <f t="shared" si="200"/>
        <v>0</v>
      </c>
      <c r="AI385" s="68">
        <f t="shared" si="254"/>
        <v>0</v>
      </c>
      <c r="AJ385" s="68">
        <f t="shared" si="255"/>
        <v>0</v>
      </c>
      <c r="AK385" s="68">
        <f t="shared" si="256"/>
        <v>0</v>
      </c>
      <c r="AL385" s="69">
        <f t="shared" si="257"/>
        <v>0</v>
      </c>
      <c r="AM385" s="69">
        <f t="shared" si="258"/>
        <v>0</v>
      </c>
      <c r="AN385" s="68">
        <f t="shared" si="259"/>
        <v>0</v>
      </c>
    </row>
    <row r="386" spans="1:40" ht="78.75" customHeight="1">
      <c r="A386" s="163"/>
      <c r="B386" s="159"/>
      <c r="C386" s="159"/>
      <c r="D386" s="159"/>
      <c r="E386" s="159"/>
      <c r="F386" s="23" t="s">
        <v>703</v>
      </c>
      <c r="G386" s="16">
        <f>'[1]на 01.10'!$B$73</f>
        <v>156563</v>
      </c>
      <c r="H386" s="26">
        <v>34</v>
      </c>
      <c r="I386" s="29">
        <v>51</v>
      </c>
      <c r="J386" s="29">
        <v>198</v>
      </c>
      <c r="K386" s="14">
        <v>1</v>
      </c>
      <c r="L386" s="14">
        <v>2</v>
      </c>
      <c r="M386" s="14"/>
      <c r="N386" s="15"/>
      <c r="O386" s="15"/>
      <c r="P386" s="65">
        <f t="shared" si="251"/>
        <v>0</v>
      </c>
      <c r="Q386" s="14">
        <v>1</v>
      </c>
      <c r="R386" s="14"/>
      <c r="S386" s="14"/>
      <c r="T386" s="15"/>
      <c r="U386" s="15"/>
      <c r="V386" s="65">
        <f t="shared" si="252"/>
        <v>0</v>
      </c>
      <c r="W386" s="14"/>
      <c r="X386" s="14"/>
      <c r="Y386" s="14"/>
      <c r="Z386" s="15"/>
      <c r="AA386" s="15"/>
      <c r="AB386" s="65">
        <f t="shared" si="253"/>
        <v>0</v>
      </c>
      <c r="AC386" s="14"/>
      <c r="AD386" s="14"/>
      <c r="AE386" s="14"/>
      <c r="AF386" s="15"/>
      <c r="AG386" s="15"/>
      <c r="AH386" s="65">
        <f t="shared" si="200"/>
        <v>0</v>
      </c>
      <c r="AI386" s="68">
        <f t="shared" si="254"/>
        <v>2</v>
      </c>
      <c r="AJ386" s="68">
        <f t="shared" si="255"/>
        <v>2</v>
      </c>
      <c r="AK386" s="68">
        <f t="shared" si="256"/>
        <v>0</v>
      </c>
      <c r="AL386" s="69">
        <f t="shared" si="257"/>
        <v>0</v>
      </c>
      <c r="AM386" s="69">
        <f t="shared" si="258"/>
        <v>0</v>
      </c>
      <c r="AN386" s="68">
        <f t="shared" si="259"/>
        <v>0</v>
      </c>
    </row>
    <row r="387" spans="1:40" ht="54" customHeight="1">
      <c r="A387" s="163"/>
      <c r="B387" s="159"/>
      <c r="C387" s="159"/>
      <c r="D387" s="159"/>
      <c r="E387" s="159"/>
      <c r="F387" s="23" t="s">
        <v>704</v>
      </c>
      <c r="G387" s="16">
        <f>'[1]на 01.10'!$B$73</f>
        <v>156563</v>
      </c>
      <c r="H387" s="26">
        <v>33</v>
      </c>
      <c r="I387" s="29">
        <v>51</v>
      </c>
      <c r="J387" s="29">
        <v>198</v>
      </c>
      <c r="K387" s="14">
        <v>1</v>
      </c>
      <c r="L387" s="14"/>
      <c r="M387" s="14">
        <v>2</v>
      </c>
      <c r="N387" s="15"/>
      <c r="O387" s="15">
        <f>N387*G387</f>
        <v>0</v>
      </c>
      <c r="P387" s="65">
        <f t="shared" si="251"/>
        <v>313126</v>
      </c>
      <c r="Q387" s="14"/>
      <c r="R387" s="14"/>
      <c r="S387" s="14">
        <v>1</v>
      </c>
      <c r="T387" s="15">
        <v>1</v>
      </c>
      <c r="U387" s="15">
        <f>T387*G387</f>
        <v>156563</v>
      </c>
      <c r="V387" s="65">
        <f t="shared" si="252"/>
        <v>156563</v>
      </c>
      <c r="W387" s="14"/>
      <c r="X387" s="14"/>
      <c r="Y387" s="14"/>
      <c r="Z387" s="15"/>
      <c r="AA387" s="15"/>
      <c r="AB387" s="65">
        <f t="shared" si="253"/>
        <v>0</v>
      </c>
      <c r="AC387" s="14"/>
      <c r="AD387" s="14"/>
      <c r="AE387" s="14"/>
      <c r="AF387" s="15"/>
      <c r="AG387" s="15"/>
      <c r="AH387" s="65">
        <f t="shared" si="200"/>
        <v>0</v>
      </c>
      <c r="AI387" s="68">
        <f t="shared" si="254"/>
        <v>1</v>
      </c>
      <c r="AJ387" s="68">
        <f t="shared" si="255"/>
        <v>0</v>
      </c>
      <c r="AK387" s="68">
        <f t="shared" si="256"/>
        <v>3</v>
      </c>
      <c r="AL387" s="69">
        <f t="shared" si="257"/>
        <v>1</v>
      </c>
      <c r="AM387" s="69">
        <f t="shared" si="258"/>
        <v>156563</v>
      </c>
      <c r="AN387" s="68">
        <f t="shared" si="259"/>
        <v>469689</v>
      </c>
    </row>
    <row r="388" spans="1:40" ht="288.75" customHeight="1">
      <c r="A388" s="163"/>
      <c r="B388" s="159"/>
      <c r="C388" s="159"/>
      <c r="D388" s="159"/>
      <c r="E388" s="159"/>
      <c r="F388" s="23" t="s">
        <v>705</v>
      </c>
      <c r="G388" s="16">
        <f>'[1]на 01.10'!$B$73</f>
        <v>156563</v>
      </c>
      <c r="H388" s="26">
        <v>32</v>
      </c>
      <c r="I388" s="29"/>
      <c r="J388" s="29"/>
      <c r="K388" s="14">
        <v>1</v>
      </c>
      <c r="L388" s="14"/>
      <c r="M388" s="14"/>
      <c r="N388" s="15"/>
      <c r="O388" s="15"/>
      <c r="P388" s="65">
        <f t="shared" si="251"/>
        <v>0</v>
      </c>
      <c r="Q388" s="14"/>
      <c r="R388" s="14"/>
      <c r="S388" s="14"/>
      <c r="T388" s="15"/>
      <c r="U388" s="15"/>
      <c r="V388" s="65">
        <f t="shared" si="252"/>
        <v>0</v>
      </c>
      <c r="W388" s="14"/>
      <c r="X388" s="14"/>
      <c r="Y388" s="14"/>
      <c r="Z388" s="15"/>
      <c r="AA388" s="15"/>
      <c r="AB388" s="65">
        <f t="shared" si="253"/>
        <v>0</v>
      </c>
      <c r="AC388" s="14"/>
      <c r="AD388" s="14"/>
      <c r="AE388" s="14"/>
      <c r="AF388" s="15"/>
      <c r="AG388" s="15"/>
      <c r="AH388" s="65">
        <f t="shared" si="200"/>
        <v>0</v>
      </c>
      <c r="AI388" s="68">
        <f t="shared" si="254"/>
        <v>1</v>
      </c>
      <c r="AJ388" s="68">
        <f t="shared" si="255"/>
        <v>0</v>
      </c>
      <c r="AK388" s="68">
        <f t="shared" si="256"/>
        <v>0</v>
      </c>
      <c r="AL388" s="69">
        <f t="shared" si="257"/>
        <v>0</v>
      </c>
      <c r="AM388" s="69">
        <f t="shared" si="258"/>
        <v>0</v>
      </c>
      <c r="AN388" s="68">
        <f t="shared" si="259"/>
        <v>0</v>
      </c>
    </row>
    <row r="389" spans="1:40" ht="138.75" customHeight="1">
      <c r="A389" s="163"/>
      <c r="B389" s="23"/>
      <c r="C389" s="23" t="s">
        <v>932</v>
      </c>
      <c r="D389" s="23" t="s">
        <v>706</v>
      </c>
      <c r="E389" s="23" t="s">
        <v>17</v>
      </c>
      <c r="F389" s="23" t="s">
        <v>707</v>
      </c>
      <c r="G389" s="16">
        <f>'[1]на 01.10'!$B$73</f>
        <v>156563</v>
      </c>
      <c r="H389" s="26">
        <v>31</v>
      </c>
      <c r="I389" s="29">
        <v>51</v>
      </c>
      <c r="J389" s="29">
        <v>198</v>
      </c>
      <c r="K389" s="14"/>
      <c r="L389" s="14"/>
      <c r="M389" s="14">
        <v>2</v>
      </c>
      <c r="N389" s="15"/>
      <c r="O389" s="15">
        <f>N389*G389</f>
        <v>0</v>
      </c>
      <c r="P389" s="65">
        <f t="shared" si="251"/>
        <v>313126</v>
      </c>
      <c r="Q389" s="14"/>
      <c r="R389" s="14"/>
      <c r="S389" s="14"/>
      <c r="T389" s="15"/>
      <c r="U389" s="15"/>
      <c r="V389" s="65">
        <f t="shared" si="252"/>
        <v>0</v>
      </c>
      <c r="W389" s="14"/>
      <c r="X389" s="14"/>
      <c r="Y389" s="14"/>
      <c r="Z389" s="15"/>
      <c r="AA389" s="15"/>
      <c r="AB389" s="65">
        <f t="shared" si="253"/>
        <v>0</v>
      </c>
      <c r="AC389" s="14"/>
      <c r="AD389" s="14"/>
      <c r="AE389" s="14"/>
      <c r="AF389" s="15"/>
      <c r="AG389" s="15"/>
      <c r="AH389" s="65">
        <f t="shared" si="200"/>
        <v>0</v>
      </c>
      <c r="AI389" s="68">
        <f t="shared" si="254"/>
        <v>0</v>
      </c>
      <c r="AJ389" s="68">
        <f t="shared" si="255"/>
        <v>0</v>
      </c>
      <c r="AK389" s="68">
        <f t="shared" si="256"/>
        <v>2</v>
      </c>
      <c r="AL389" s="69">
        <f t="shared" si="257"/>
        <v>0</v>
      </c>
      <c r="AM389" s="69">
        <f t="shared" si="258"/>
        <v>0</v>
      </c>
      <c r="AN389" s="68">
        <f t="shared" si="259"/>
        <v>313126</v>
      </c>
    </row>
    <row r="390" spans="1:40" ht="159.75" customHeight="1">
      <c r="A390" s="163"/>
      <c r="B390" s="23"/>
      <c r="C390" s="23"/>
      <c r="D390" s="23"/>
      <c r="E390" s="23"/>
      <c r="F390" s="23" t="s">
        <v>708</v>
      </c>
      <c r="G390" s="16">
        <f>'[1]на 01.10'!$B$73</f>
        <v>156563</v>
      </c>
      <c r="H390" s="26"/>
      <c r="I390" s="29"/>
      <c r="J390" s="29"/>
      <c r="K390" s="14"/>
      <c r="L390" s="14"/>
      <c r="M390" s="14"/>
      <c r="N390" s="15"/>
      <c r="O390" s="15"/>
      <c r="P390" s="65">
        <f t="shared" si="251"/>
        <v>0</v>
      </c>
      <c r="Q390" s="14"/>
      <c r="R390" s="14"/>
      <c r="S390" s="14"/>
      <c r="T390" s="15"/>
      <c r="U390" s="15"/>
      <c r="V390" s="65">
        <f t="shared" si="252"/>
        <v>0</v>
      </c>
      <c r="W390" s="14"/>
      <c r="X390" s="14"/>
      <c r="Y390" s="14"/>
      <c r="Z390" s="15"/>
      <c r="AA390" s="15"/>
      <c r="AB390" s="65">
        <f t="shared" si="253"/>
        <v>0</v>
      </c>
      <c r="AC390" s="14"/>
      <c r="AD390" s="14"/>
      <c r="AE390" s="14"/>
      <c r="AF390" s="15"/>
      <c r="AG390" s="15"/>
      <c r="AH390" s="65">
        <f t="shared" si="200"/>
        <v>0</v>
      </c>
      <c r="AI390" s="68">
        <f t="shared" si="254"/>
        <v>0</v>
      </c>
      <c r="AJ390" s="68">
        <f t="shared" si="255"/>
        <v>0</v>
      </c>
      <c r="AK390" s="68">
        <f t="shared" si="256"/>
        <v>0</v>
      </c>
      <c r="AL390" s="69">
        <f t="shared" si="257"/>
        <v>0</v>
      </c>
      <c r="AM390" s="69">
        <f t="shared" si="258"/>
        <v>0</v>
      </c>
      <c r="AN390" s="68">
        <f t="shared" si="259"/>
        <v>0</v>
      </c>
    </row>
    <row r="391" spans="1:40" ht="65.25" customHeight="1">
      <c r="A391" s="158"/>
      <c r="B391" s="23"/>
      <c r="C391" s="57" t="s">
        <v>709</v>
      </c>
      <c r="D391" s="23" t="s">
        <v>710</v>
      </c>
      <c r="E391" s="23" t="s">
        <v>17</v>
      </c>
      <c r="F391" s="23" t="s">
        <v>711</v>
      </c>
      <c r="G391" s="16">
        <f>'[1]на 01.10'!$B$73</f>
        <v>156563</v>
      </c>
      <c r="H391" s="26"/>
      <c r="I391" s="29"/>
      <c r="J391" s="29"/>
      <c r="K391" s="14"/>
      <c r="L391" s="14"/>
      <c r="M391" s="14"/>
      <c r="N391" s="15"/>
      <c r="O391" s="15"/>
      <c r="P391" s="65">
        <f t="shared" si="251"/>
        <v>0</v>
      </c>
      <c r="Q391" s="14"/>
      <c r="R391" s="14"/>
      <c r="S391" s="14"/>
      <c r="T391" s="15"/>
      <c r="U391" s="15"/>
      <c r="V391" s="65">
        <f t="shared" si="252"/>
        <v>0</v>
      </c>
      <c r="W391" s="14"/>
      <c r="X391" s="14"/>
      <c r="Y391" s="14"/>
      <c r="Z391" s="15"/>
      <c r="AA391" s="15"/>
      <c r="AB391" s="65">
        <f t="shared" si="253"/>
        <v>0</v>
      </c>
      <c r="AC391" s="14"/>
      <c r="AD391" s="14"/>
      <c r="AE391" s="14"/>
      <c r="AF391" s="15"/>
      <c r="AG391" s="15"/>
      <c r="AH391" s="65">
        <f t="shared" si="200"/>
        <v>0</v>
      </c>
      <c r="AI391" s="68">
        <f t="shared" si="254"/>
        <v>0</v>
      </c>
      <c r="AJ391" s="68">
        <f t="shared" si="255"/>
        <v>0</v>
      </c>
      <c r="AK391" s="68">
        <f t="shared" si="256"/>
        <v>0</v>
      </c>
      <c r="AL391" s="69">
        <f t="shared" si="257"/>
        <v>0</v>
      </c>
      <c r="AM391" s="69">
        <f t="shared" si="258"/>
        <v>0</v>
      </c>
      <c r="AN391" s="68">
        <f t="shared" si="259"/>
        <v>0</v>
      </c>
    </row>
    <row r="392" spans="1:40" ht="206.25" customHeight="1">
      <c r="A392" s="7" t="s">
        <v>712</v>
      </c>
      <c r="B392" s="23" t="s">
        <v>689</v>
      </c>
      <c r="C392" s="23" t="s">
        <v>933</v>
      </c>
      <c r="D392" s="23" t="s">
        <v>713</v>
      </c>
      <c r="E392" s="23" t="s">
        <v>17</v>
      </c>
      <c r="F392" s="23" t="s">
        <v>714</v>
      </c>
      <c r="G392" s="16">
        <f>'[1]на 01.10'!$B$74</f>
        <v>319018</v>
      </c>
      <c r="H392" s="26">
        <v>1100</v>
      </c>
      <c r="I392" s="29">
        <v>52</v>
      </c>
      <c r="J392" s="29">
        <v>206</v>
      </c>
      <c r="K392" s="14">
        <v>14</v>
      </c>
      <c r="L392" s="14">
        <v>16</v>
      </c>
      <c r="M392" s="14">
        <v>18</v>
      </c>
      <c r="N392" s="15">
        <v>18</v>
      </c>
      <c r="O392" s="15">
        <f t="shared" ref="O392:O394" si="260">N392*G392</f>
        <v>5742324</v>
      </c>
      <c r="P392" s="65">
        <f t="shared" si="251"/>
        <v>5742324</v>
      </c>
      <c r="Q392" s="14">
        <v>1</v>
      </c>
      <c r="R392" s="14"/>
      <c r="S392" s="14"/>
      <c r="T392" s="15"/>
      <c r="U392" s="15"/>
      <c r="V392" s="65">
        <f t="shared" si="252"/>
        <v>0</v>
      </c>
      <c r="W392" s="14"/>
      <c r="X392" s="14"/>
      <c r="Y392" s="14"/>
      <c r="Z392" s="15"/>
      <c r="AA392" s="15"/>
      <c r="AB392" s="65">
        <f t="shared" si="253"/>
        <v>0</v>
      </c>
      <c r="AC392" s="14"/>
      <c r="AD392" s="14"/>
      <c r="AE392" s="14">
        <v>1</v>
      </c>
      <c r="AF392" s="15"/>
      <c r="AG392" s="15"/>
      <c r="AH392" s="65">
        <f t="shared" si="200"/>
        <v>319018</v>
      </c>
      <c r="AI392" s="68">
        <f t="shared" si="254"/>
        <v>15</v>
      </c>
      <c r="AJ392" s="68">
        <f t="shared" si="255"/>
        <v>16</v>
      </c>
      <c r="AK392" s="68">
        <f t="shared" si="256"/>
        <v>19</v>
      </c>
      <c r="AL392" s="69">
        <f t="shared" si="257"/>
        <v>18</v>
      </c>
      <c r="AM392" s="69">
        <f t="shared" si="258"/>
        <v>5742324</v>
      </c>
      <c r="AN392" s="68">
        <f t="shared" si="259"/>
        <v>6061342</v>
      </c>
    </row>
    <row r="393" spans="1:40" ht="185.25" customHeight="1">
      <c r="A393" s="32" t="s">
        <v>715</v>
      </c>
      <c r="B393" s="33" t="s">
        <v>716</v>
      </c>
      <c r="C393" s="33" t="s">
        <v>717</v>
      </c>
      <c r="D393" s="33" t="s">
        <v>718</v>
      </c>
      <c r="E393" s="33" t="s">
        <v>17</v>
      </c>
      <c r="F393" s="33" t="s">
        <v>719</v>
      </c>
      <c r="G393" s="34">
        <f>'[1]на 01.10'!$B$75</f>
        <v>185111</v>
      </c>
      <c r="H393" s="35"/>
      <c r="I393" s="36"/>
      <c r="J393" s="36"/>
      <c r="K393" s="37"/>
      <c r="L393" s="37"/>
      <c r="M393" s="37">
        <v>20</v>
      </c>
      <c r="N393" s="37">
        <v>20</v>
      </c>
      <c r="O393" s="15">
        <f t="shared" si="260"/>
        <v>3702220</v>
      </c>
      <c r="P393" s="65">
        <f t="shared" si="251"/>
        <v>3702220</v>
      </c>
      <c r="Q393" s="37"/>
      <c r="R393" s="37"/>
      <c r="S393" s="37"/>
      <c r="T393" s="37"/>
      <c r="U393" s="37"/>
      <c r="V393" s="65">
        <f t="shared" si="252"/>
        <v>0</v>
      </c>
      <c r="W393" s="37"/>
      <c r="X393" s="37"/>
      <c r="Y393" s="37"/>
      <c r="Z393" s="37"/>
      <c r="AA393" s="37"/>
      <c r="AB393" s="65">
        <f t="shared" si="253"/>
        <v>0</v>
      </c>
      <c r="AC393" s="37"/>
      <c r="AD393" s="37"/>
      <c r="AE393" s="37">
        <v>23</v>
      </c>
      <c r="AF393" s="37">
        <v>20</v>
      </c>
      <c r="AG393" s="15">
        <f>AF393*G393</f>
        <v>3702220</v>
      </c>
      <c r="AH393" s="65">
        <f t="shared" si="200"/>
        <v>4257553</v>
      </c>
      <c r="AI393" s="68">
        <f t="shared" si="254"/>
        <v>0</v>
      </c>
      <c r="AJ393" s="68">
        <f t="shared" si="255"/>
        <v>0</v>
      </c>
      <c r="AK393" s="68">
        <f t="shared" si="256"/>
        <v>43</v>
      </c>
      <c r="AL393" s="69">
        <f t="shared" si="257"/>
        <v>40</v>
      </c>
      <c r="AM393" s="69">
        <f t="shared" si="258"/>
        <v>7404440</v>
      </c>
      <c r="AN393" s="68">
        <f t="shared" si="259"/>
        <v>7959773</v>
      </c>
    </row>
    <row r="394" spans="1:40" ht="144.75" customHeight="1">
      <c r="A394" s="157" t="s">
        <v>720</v>
      </c>
      <c r="B394" s="159" t="s">
        <v>721</v>
      </c>
      <c r="C394" s="167" t="s">
        <v>722</v>
      </c>
      <c r="D394" s="159" t="s">
        <v>718</v>
      </c>
      <c r="E394" s="159" t="s">
        <v>17</v>
      </c>
      <c r="F394" s="23" t="s">
        <v>723</v>
      </c>
      <c r="G394" s="18">
        <f>'[1]на 01.10'!$B$76</f>
        <v>245582</v>
      </c>
      <c r="H394" s="26">
        <v>1066</v>
      </c>
      <c r="I394" s="29">
        <v>54</v>
      </c>
      <c r="J394" s="29">
        <v>223</v>
      </c>
      <c r="K394" s="14">
        <v>10</v>
      </c>
      <c r="L394" s="14">
        <v>8</v>
      </c>
      <c r="M394" s="14">
        <v>110</v>
      </c>
      <c r="N394" s="15">
        <v>10</v>
      </c>
      <c r="O394" s="15">
        <f t="shared" si="260"/>
        <v>2455820</v>
      </c>
      <c r="P394" s="65">
        <f t="shared" si="251"/>
        <v>27014020</v>
      </c>
      <c r="Q394" s="14"/>
      <c r="R394" s="14"/>
      <c r="S394" s="14"/>
      <c r="T394" s="15"/>
      <c r="U394" s="15"/>
      <c r="V394" s="65">
        <f t="shared" si="252"/>
        <v>0</v>
      </c>
      <c r="W394" s="14"/>
      <c r="X394" s="14"/>
      <c r="Y394" s="14"/>
      <c r="Z394" s="15"/>
      <c r="AA394" s="15"/>
      <c r="AB394" s="65">
        <f t="shared" si="253"/>
        <v>0</v>
      </c>
      <c r="AC394" s="14"/>
      <c r="AD394" s="14"/>
      <c r="AE394" s="14"/>
      <c r="AF394" s="15"/>
      <c r="AG394" s="15"/>
      <c r="AH394" s="65">
        <f t="shared" si="200"/>
        <v>0</v>
      </c>
      <c r="AI394" s="68">
        <f t="shared" si="254"/>
        <v>10</v>
      </c>
      <c r="AJ394" s="68">
        <f t="shared" si="255"/>
        <v>8</v>
      </c>
      <c r="AK394" s="68">
        <f t="shared" si="256"/>
        <v>110</v>
      </c>
      <c r="AL394" s="69">
        <f t="shared" si="257"/>
        <v>10</v>
      </c>
      <c r="AM394" s="69">
        <f t="shared" si="258"/>
        <v>2455820</v>
      </c>
      <c r="AN394" s="68">
        <f t="shared" si="259"/>
        <v>27014020</v>
      </c>
    </row>
    <row r="395" spans="1:40" ht="84" customHeight="1">
      <c r="A395" s="163"/>
      <c r="B395" s="159"/>
      <c r="C395" s="167"/>
      <c r="D395" s="159"/>
      <c r="E395" s="159"/>
      <c r="F395" s="23" t="s">
        <v>724</v>
      </c>
      <c r="G395" s="18">
        <f>'[1]на 01.10'!$B$76</f>
        <v>245582</v>
      </c>
      <c r="H395" s="26"/>
      <c r="I395" s="29"/>
      <c r="J395" s="29"/>
      <c r="K395" s="14"/>
      <c r="L395" s="14"/>
      <c r="M395" s="14"/>
      <c r="N395" s="15"/>
      <c r="O395" s="15"/>
      <c r="P395" s="65">
        <f t="shared" si="251"/>
        <v>0</v>
      </c>
      <c r="Q395" s="14"/>
      <c r="R395" s="14"/>
      <c r="S395" s="14"/>
      <c r="T395" s="15"/>
      <c r="U395" s="15"/>
      <c r="V395" s="65">
        <f t="shared" si="252"/>
        <v>0</v>
      </c>
      <c r="W395" s="14"/>
      <c r="X395" s="14"/>
      <c r="Y395" s="14"/>
      <c r="Z395" s="15"/>
      <c r="AA395" s="15"/>
      <c r="AB395" s="65">
        <f t="shared" si="253"/>
        <v>0</v>
      </c>
      <c r="AC395" s="14"/>
      <c r="AD395" s="14"/>
      <c r="AE395" s="14"/>
      <c r="AF395" s="15"/>
      <c r="AG395" s="15"/>
      <c r="AH395" s="65">
        <f t="shared" si="200"/>
        <v>0</v>
      </c>
      <c r="AI395" s="68">
        <f t="shared" si="254"/>
        <v>0</v>
      </c>
      <c r="AJ395" s="68">
        <f t="shared" si="255"/>
        <v>0</v>
      </c>
      <c r="AK395" s="68">
        <f t="shared" si="256"/>
        <v>0</v>
      </c>
      <c r="AL395" s="69">
        <f t="shared" si="257"/>
        <v>0</v>
      </c>
      <c r="AM395" s="69">
        <f t="shared" si="258"/>
        <v>0</v>
      </c>
      <c r="AN395" s="68">
        <f t="shared" si="259"/>
        <v>0</v>
      </c>
    </row>
    <row r="396" spans="1:40" ht="97.5" customHeight="1">
      <c r="A396" s="163"/>
      <c r="B396" s="159"/>
      <c r="C396" s="167"/>
      <c r="D396" s="159"/>
      <c r="E396" s="159"/>
      <c r="F396" s="23" t="s">
        <v>725</v>
      </c>
      <c r="G396" s="18">
        <f>'[1]на 01.10'!$B$76</f>
        <v>245582</v>
      </c>
      <c r="H396" s="26"/>
      <c r="I396" s="29"/>
      <c r="J396" s="29"/>
      <c r="K396" s="14"/>
      <c r="L396" s="14"/>
      <c r="M396" s="14"/>
      <c r="N396" s="15"/>
      <c r="O396" s="15"/>
      <c r="P396" s="65">
        <f t="shared" si="251"/>
        <v>0</v>
      </c>
      <c r="Q396" s="14"/>
      <c r="R396" s="14"/>
      <c r="S396" s="14"/>
      <c r="T396" s="15"/>
      <c r="U396" s="15"/>
      <c r="V396" s="65">
        <f t="shared" si="252"/>
        <v>0</v>
      </c>
      <c r="W396" s="14"/>
      <c r="X396" s="14"/>
      <c r="Y396" s="14"/>
      <c r="Z396" s="15"/>
      <c r="AA396" s="15"/>
      <c r="AB396" s="65">
        <f t="shared" si="253"/>
        <v>0</v>
      </c>
      <c r="AC396" s="14"/>
      <c r="AD396" s="14"/>
      <c r="AE396" s="14"/>
      <c r="AF396" s="15"/>
      <c r="AG396" s="15"/>
      <c r="AH396" s="65">
        <f t="shared" si="200"/>
        <v>0</v>
      </c>
      <c r="AI396" s="68">
        <f t="shared" si="254"/>
        <v>0</v>
      </c>
      <c r="AJ396" s="68">
        <f t="shared" si="255"/>
        <v>0</v>
      </c>
      <c r="AK396" s="68">
        <f t="shared" si="256"/>
        <v>0</v>
      </c>
      <c r="AL396" s="69">
        <f t="shared" si="257"/>
        <v>0</v>
      </c>
      <c r="AM396" s="69">
        <f t="shared" si="258"/>
        <v>0</v>
      </c>
      <c r="AN396" s="68">
        <f t="shared" si="259"/>
        <v>0</v>
      </c>
    </row>
    <row r="397" spans="1:40" ht="135" customHeight="1">
      <c r="A397" s="163"/>
      <c r="B397" s="23"/>
      <c r="C397" s="23" t="s">
        <v>934</v>
      </c>
      <c r="D397" s="23" t="s">
        <v>726</v>
      </c>
      <c r="E397" s="23" t="s">
        <v>17</v>
      </c>
      <c r="F397" s="23" t="s">
        <v>727</v>
      </c>
      <c r="G397" s="18">
        <f>'[1]на 01.10'!$B$76</f>
        <v>245582</v>
      </c>
      <c r="H397" s="26"/>
      <c r="I397" s="29"/>
      <c r="J397" s="29"/>
      <c r="K397" s="14"/>
      <c r="L397" s="14"/>
      <c r="M397" s="14"/>
      <c r="N397" s="15"/>
      <c r="O397" s="15"/>
      <c r="P397" s="65">
        <f t="shared" si="251"/>
        <v>0</v>
      </c>
      <c r="Q397" s="14"/>
      <c r="R397" s="14"/>
      <c r="S397" s="14"/>
      <c r="T397" s="15"/>
      <c r="U397" s="15"/>
      <c r="V397" s="65">
        <f t="shared" si="252"/>
        <v>0</v>
      </c>
      <c r="W397" s="14"/>
      <c r="X397" s="14"/>
      <c r="Y397" s="14"/>
      <c r="Z397" s="15"/>
      <c r="AA397" s="15"/>
      <c r="AB397" s="65">
        <f t="shared" si="253"/>
        <v>0</v>
      </c>
      <c r="AC397" s="14"/>
      <c r="AD397" s="14"/>
      <c r="AE397" s="14"/>
      <c r="AF397" s="15"/>
      <c r="AG397" s="15"/>
      <c r="AH397" s="65">
        <f t="shared" si="200"/>
        <v>0</v>
      </c>
      <c r="AI397" s="68">
        <f t="shared" si="254"/>
        <v>0</v>
      </c>
      <c r="AJ397" s="68">
        <f t="shared" si="255"/>
        <v>0</v>
      </c>
      <c r="AK397" s="68">
        <f t="shared" si="256"/>
        <v>0</v>
      </c>
      <c r="AL397" s="69">
        <f t="shared" si="257"/>
        <v>0</v>
      </c>
      <c r="AM397" s="69">
        <f t="shared" si="258"/>
        <v>0</v>
      </c>
      <c r="AN397" s="68">
        <f t="shared" si="259"/>
        <v>0</v>
      </c>
    </row>
    <row r="398" spans="1:40" ht="129.75" customHeight="1">
      <c r="A398" s="163"/>
      <c r="B398" s="23"/>
      <c r="C398" s="23"/>
      <c r="D398" s="23"/>
      <c r="E398" s="23"/>
      <c r="F398" s="23" t="s">
        <v>728</v>
      </c>
      <c r="G398" s="18">
        <f>'[1]на 01.10'!$B$76</f>
        <v>245582</v>
      </c>
      <c r="H398" s="26"/>
      <c r="I398" s="29"/>
      <c r="J398" s="29"/>
      <c r="K398" s="14"/>
      <c r="L398" s="14"/>
      <c r="M398" s="14"/>
      <c r="N398" s="15"/>
      <c r="O398" s="15"/>
      <c r="P398" s="65">
        <f t="shared" si="251"/>
        <v>0</v>
      </c>
      <c r="Q398" s="14"/>
      <c r="R398" s="14"/>
      <c r="S398" s="14"/>
      <c r="T398" s="15"/>
      <c r="U398" s="15"/>
      <c r="V398" s="65">
        <f t="shared" si="252"/>
        <v>0</v>
      </c>
      <c r="W398" s="14"/>
      <c r="X398" s="14"/>
      <c r="Y398" s="14"/>
      <c r="Z398" s="15"/>
      <c r="AA398" s="15"/>
      <c r="AB398" s="65">
        <f t="shared" si="253"/>
        <v>0</v>
      </c>
      <c r="AC398" s="14"/>
      <c r="AD398" s="14"/>
      <c r="AE398" s="14"/>
      <c r="AF398" s="15"/>
      <c r="AG398" s="15"/>
      <c r="AH398" s="65">
        <f t="shared" si="200"/>
        <v>0</v>
      </c>
      <c r="AI398" s="68">
        <f t="shared" si="254"/>
        <v>0</v>
      </c>
      <c r="AJ398" s="68">
        <f t="shared" si="255"/>
        <v>0</v>
      </c>
      <c r="AK398" s="68">
        <f t="shared" si="256"/>
        <v>0</v>
      </c>
      <c r="AL398" s="69">
        <f t="shared" si="257"/>
        <v>0</v>
      </c>
      <c r="AM398" s="69">
        <f t="shared" si="258"/>
        <v>0</v>
      </c>
      <c r="AN398" s="68">
        <f t="shared" si="259"/>
        <v>0</v>
      </c>
    </row>
    <row r="399" spans="1:40" ht="114" customHeight="1">
      <c r="A399" s="163"/>
      <c r="B399" s="23"/>
      <c r="C399" s="23" t="s">
        <v>935</v>
      </c>
      <c r="D399" s="23" t="s">
        <v>729</v>
      </c>
      <c r="E399" s="23" t="s">
        <v>17</v>
      </c>
      <c r="F399" s="23" t="s">
        <v>730</v>
      </c>
      <c r="G399" s="18">
        <f>'[1]на 01.10'!$B$76</f>
        <v>245582</v>
      </c>
      <c r="H399" s="26"/>
      <c r="I399" s="29"/>
      <c r="J399" s="29"/>
      <c r="K399" s="14"/>
      <c r="L399" s="14"/>
      <c r="M399" s="14"/>
      <c r="N399" s="15"/>
      <c r="O399" s="15"/>
      <c r="P399" s="65">
        <f t="shared" si="251"/>
        <v>0</v>
      </c>
      <c r="Q399" s="14"/>
      <c r="R399" s="14"/>
      <c r="S399" s="14"/>
      <c r="T399" s="15"/>
      <c r="U399" s="15"/>
      <c r="V399" s="65">
        <f t="shared" si="252"/>
        <v>0</v>
      </c>
      <c r="W399" s="14"/>
      <c r="X399" s="14"/>
      <c r="Y399" s="14"/>
      <c r="Z399" s="15"/>
      <c r="AA399" s="15"/>
      <c r="AB399" s="65">
        <f t="shared" si="253"/>
        <v>0</v>
      </c>
      <c r="AC399" s="14"/>
      <c r="AD399" s="14"/>
      <c r="AE399" s="14"/>
      <c r="AF399" s="15"/>
      <c r="AG399" s="15"/>
      <c r="AH399" s="65">
        <f t="shared" si="200"/>
        <v>0</v>
      </c>
      <c r="AI399" s="68">
        <f t="shared" si="254"/>
        <v>0</v>
      </c>
      <c r="AJ399" s="68">
        <f t="shared" si="255"/>
        <v>0</v>
      </c>
      <c r="AK399" s="68">
        <f t="shared" si="256"/>
        <v>0</v>
      </c>
      <c r="AL399" s="69">
        <f t="shared" si="257"/>
        <v>0</v>
      </c>
      <c r="AM399" s="69">
        <f t="shared" si="258"/>
        <v>0</v>
      </c>
      <c r="AN399" s="68">
        <f t="shared" si="259"/>
        <v>0</v>
      </c>
    </row>
    <row r="400" spans="1:40" ht="79.5" customHeight="1">
      <c r="A400" s="163"/>
      <c r="B400" s="23"/>
      <c r="C400" s="23"/>
      <c r="D400" s="23"/>
      <c r="E400" s="23"/>
      <c r="F400" s="23" t="s">
        <v>731</v>
      </c>
      <c r="G400" s="18">
        <f>'[1]на 01.10'!$B$76</f>
        <v>245582</v>
      </c>
      <c r="H400" s="26"/>
      <c r="I400" s="29"/>
      <c r="J400" s="29"/>
      <c r="K400" s="14"/>
      <c r="L400" s="14"/>
      <c r="M400" s="14"/>
      <c r="N400" s="15"/>
      <c r="O400" s="15"/>
      <c r="P400" s="65">
        <f t="shared" si="251"/>
        <v>0</v>
      </c>
      <c r="Q400" s="14"/>
      <c r="R400" s="14"/>
      <c r="S400" s="14"/>
      <c r="T400" s="15"/>
      <c r="U400" s="15"/>
      <c r="V400" s="65">
        <f t="shared" si="252"/>
        <v>0</v>
      </c>
      <c r="W400" s="14"/>
      <c r="X400" s="14"/>
      <c r="Y400" s="14"/>
      <c r="Z400" s="15"/>
      <c r="AA400" s="15"/>
      <c r="AB400" s="65">
        <f t="shared" si="253"/>
        <v>0</v>
      </c>
      <c r="AC400" s="14"/>
      <c r="AD400" s="14"/>
      <c r="AE400" s="14"/>
      <c r="AF400" s="15"/>
      <c r="AG400" s="15"/>
      <c r="AH400" s="65">
        <f t="shared" si="200"/>
        <v>0</v>
      </c>
      <c r="AI400" s="68">
        <f t="shared" si="254"/>
        <v>0</v>
      </c>
      <c r="AJ400" s="68">
        <f t="shared" si="255"/>
        <v>0</v>
      </c>
      <c r="AK400" s="68">
        <f t="shared" si="256"/>
        <v>0</v>
      </c>
      <c r="AL400" s="69">
        <f t="shared" si="257"/>
        <v>0</v>
      </c>
      <c r="AM400" s="69">
        <f t="shared" si="258"/>
        <v>0</v>
      </c>
      <c r="AN400" s="68">
        <f t="shared" si="259"/>
        <v>0</v>
      </c>
    </row>
    <row r="401" spans="1:40" ht="108.75" customHeight="1">
      <c r="A401" s="158"/>
      <c r="B401" s="23"/>
      <c r="C401" s="23"/>
      <c r="D401" s="23"/>
      <c r="E401" s="23"/>
      <c r="F401" s="23" t="s">
        <v>732</v>
      </c>
      <c r="G401" s="18">
        <f>'[1]на 01.10'!$B$76</f>
        <v>245582</v>
      </c>
      <c r="H401" s="26"/>
      <c r="I401" s="29"/>
      <c r="J401" s="29"/>
      <c r="K401" s="14"/>
      <c r="L401" s="14"/>
      <c r="M401" s="14"/>
      <c r="N401" s="15"/>
      <c r="O401" s="15"/>
      <c r="P401" s="65">
        <f t="shared" si="251"/>
        <v>0</v>
      </c>
      <c r="Q401" s="14"/>
      <c r="R401" s="14"/>
      <c r="S401" s="14"/>
      <c r="T401" s="15"/>
      <c r="U401" s="15"/>
      <c r="V401" s="65">
        <f t="shared" si="252"/>
        <v>0</v>
      </c>
      <c r="W401" s="14"/>
      <c r="X401" s="14"/>
      <c r="Y401" s="14"/>
      <c r="Z401" s="15"/>
      <c r="AA401" s="15"/>
      <c r="AB401" s="65">
        <f t="shared" si="253"/>
        <v>0</v>
      </c>
      <c r="AC401" s="14"/>
      <c r="AD401" s="14"/>
      <c r="AE401" s="14"/>
      <c r="AF401" s="15"/>
      <c r="AG401" s="15"/>
      <c r="AH401" s="65">
        <f t="shared" si="200"/>
        <v>0</v>
      </c>
      <c r="AI401" s="68">
        <f t="shared" si="254"/>
        <v>0</v>
      </c>
      <c r="AJ401" s="68">
        <f t="shared" si="255"/>
        <v>0</v>
      </c>
      <c r="AK401" s="68">
        <f t="shared" si="256"/>
        <v>0</v>
      </c>
      <c r="AL401" s="69">
        <f t="shared" si="257"/>
        <v>0</v>
      </c>
      <c r="AM401" s="69">
        <f t="shared" si="258"/>
        <v>0</v>
      </c>
      <c r="AN401" s="68">
        <f t="shared" si="259"/>
        <v>0</v>
      </c>
    </row>
    <row r="402" spans="1:40" ht="178.5" customHeight="1">
      <c r="A402" s="7" t="s">
        <v>733</v>
      </c>
      <c r="B402" s="23" t="s">
        <v>734</v>
      </c>
      <c r="C402" s="23" t="s">
        <v>936</v>
      </c>
      <c r="D402" s="23" t="s">
        <v>735</v>
      </c>
      <c r="E402" s="23" t="s">
        <v>17</v>
      </c>
      <c r="F402" s="23" t="s">
        <v>736</v>
      </c>
      <c r="G402" s="16">
        <f>'[1]на 01.10'!$B$77</f>
        <v>396727</v>
      </c>
      <c r="H402" s="26"/>
      <c r="I402" s="29"/>
      <c r="J402" s="29"/>
      <c r="K402" s="14"/>
      <c r="L402" s="14"/>
      <c r="M402" s="14"/>
      <c r="N402" s="15"/>
      <c r="O402" s="15"/>
      <c r="P402" s="65">
        <f t="shared" si="251"/>
        <v>0</v>
      </c>
      <c r="Q402" s="14"/>
      <c r="R402" s="14"/>
      <c r="S402" s="14"/>
      <c r="T402" s="15"/>
      <c r="U402" s="15"/>
      <c r="V402" s="65">
        <f t="shared" si="252"/>
        <v>0</v>
      </c>
      <c r="W402" s="14"/>
      <c r="X402" s="14"/>
      <c r="Y402" s="14"/>
      <c r="Z402" s="15"/>
      <c r="AA402" s="15"/>
      <c r="AB402" s="65">
        <f t="shared" si="253"/>
        <v>0</v>
      </c>
      <c r="AC402" s="14"/>
      <c r="AD402" s="14"/>
      <c r="AE402" s="14"/>
      <c r="AF402" s="15"/>
      <c r="AG402" s="15"/>
      <c r="AH402" s="65">
        <f t="shared" si="200"/>
        <v>0</v>
      </c>
      <c r="AI402" s="68">
        <f t="shared" si="254"/>
        <v>0</v>
      </c>
      <c r="AJ402" s="68">
        <f t="shared" si="255"/>
        <v>0</v>
      </c>
      <c r="AK402" s="68">
        <f t="shared" si="256"/>
        <v>0</v>
      </c>
      <c r="AL402" s="69">
        <f t="shared" si="257"/>
        <v>0</v>
      </c>
      <c r="AM402" s="69">
        <f t="shared" si="258"/>
        <v>0</v>
      </c>
      <c r="AN402" s="68">
        <f t="shared" si="259"/>
        <v>0</v>
      </c>
    </row>
    <row r="403" spans="1:40" ht="17.399999999999999">
      <c r="A403" s="162" t="s">
        <v>737</v>
      </c>
      <c r="B403" s="162"/>
      <c r="C403" s="162"/>
      <c r="D403" s="162"/>
      <c r="E403" s="162"/>
      <c r="F403" s="162"/>
      <c r="G403" s="162"/>
      <c r="H403" s="25"/>
      <c r="I403" s="28"/>
      <c r="J403" s="28"/>
      <c r="K403" s="19">
        <f>SUM(K404:K428)</f>
        <v>27</v>
      </c>
      <c r="L403" s="19">
        <f t="shared" ref="L403:P403" si="261">SUM(L404:L428)</f>
        <v>35</v>
      </c>
      <c r="M403" s="19">
        <f t="shared" si="261"/>
        <v>53</v>
      </c>
      <c r="N403" s="19">
        <f t="shared" si="261"/>
        <v>40</v>
      </c>
      <c r="O403" s="19">
        <f t="shared" si="261"/>
        <v>4681835</v>
      </c>
      <c r="P403" s="19">
        <f t="shared" si="261"/>
        <v>6118478</v>
      </c>
      <c r="Q403" s="19">
        <f>SUM(Q404:Q428)</f>
        <v>20</v>
      </c>
      <c r="R403" s="19">
        <f t="shared" ref="R403:V403" si="262">SUM(R404:R428)</f>
        <v>7</v>
      </c>
      <c r="S403" s="19">
        <f t="shared" si="262"/>
        <v>20</v>
      </c>
      <c r="T403" s="19">
        <f t="shared" si="262"/>
        <v>16</v>
      </c>
      <c r="U403" s="19">
        <f t="shared" si="262"/>
        <v>1820455</v>
      </c>
      <c r="V403" s="19">
        <f t="shared" si="262"/>
        <v>2262499</v>
      </c>
      <c r="W403" s="19">
        <f>SUM(W404:W428)</f>
        <v>0</v>
      </c>
      <c r="X403" s="19">
        <f t="shared" ref="X403:AB403" si="263">SUM(X404:X428)</f>
        <v>0</v>
      </c>
      <c r="Y403" s="19">
        <f t="shared" si="263"/>
        <v>0</v>
      </c>
      <c r="Z403" s="19">
        <f t="shared" si="263"/>
        <v>0</v>
      </c>
      <c r="AA403" s="19"/>
      <c r="AB403" s="19">
        <f t="shared" si="263"/>
        <v>0</v>
      </c>
      <c r="AC403" s="19">
        <f>SUM(AC404:AC428)</f>
        <v>0</v>
      </c>
      <c r="AD403" s="19">
        <f t="shared" ref="AD403:AH403" si="264">SUM(AD404:AD428)</f>
        <v>0</v>
      </c>
      <c r="AE403" s="19">
        <f t="shared" si="264"/>
        <v>0</v>
      </c>
      <c r="AF403" s="19">
        <f t="shared" si="264"/>
        <v>0</v>
      </c>
      <c r="AG403" s="19"/>
      <c r="AH403" s="19">
        <f t="shared" si="264"/>
        <v>0</v>
      </c>
      <c r="AI403" s="19">
        <f>SUM(AI404:AI428)</f>
        <v>47</v>
      </c>
      <c r="AJ403" s="19">
        <f t="shared" ref="AJ403:AN403" si="265">SUM(AJ404:AJ428)</f>
        <v>42</v>
      </c>
      <c r="AK403" s="19">
        <f t="shared" si="265"/>
        <v>73</v>
      </c>
      <c r="AL403" s="69">
        <f t="shared" si="265"/>
        <v>56</v>
      </c>
      <c r="AM403" s="69">
        <f t="shared" si="265"/>
        <v>6502290</v>
      </c>
      <c r="AN403" s="19">
        <f t="shared" si="265"/>
        <v>8380977</v>
      </c>
    </row>
    <row r="404" spans="1:40" ht="17.399999999999999">
      <c r="A404" s="157" t="s">
        <v>738</v>
      </c>
      <c r="B404" s="159" t="s">
        <v>739</v>
      </c>
      <c r="C404" s="159" t="s">
        <v>937</v>
      </c>
      <c r="D404" s="159" t="s">
        <v>740</v>
      </c>
      <c r="E404" s="159" t="s">
        <v>17</v>
      </c>
      <c r="F404" s="23" t="s">
        <v>741</v>
      </c>
      <c r="G404" s="18">
        <f>'[1]на 01.10'!$B$79</f>
        <v>110511</v>
      </c>
      <c r="H404" s="26">
        <v>26</v>
      </c>
      <c r="I404" s="29">
        <v>56</v>
      </c>
      <c r="J404" s="29">
        <v>199</v>
      </c>
      <c r="K404" s="14"/>
      <c r="L404" s="14"/>
      <c r="M404" s="14"/>
      <c r="N404" s="15"/>
      <c r="O404" s="15"/>
      <c r="P404" s="65">
        <f t="shared" ref="P404:P428" si="266">G404*M404</f>
        <v>0</v>
      </c>
      <c r="Q404" s="14">
        <v>15</v>
      </c>
      <c r="R404" s="14">
        <v>6</v>
      </c>
      <c r="S404" s="14">
        <v>10</v>
      </c>
      <c r="T404" s="15">
        <v>10</v>
      </c>
      <c r="U404" s="15">
        <f t="shared" ref="U404" si="267">T404*G404</f>
        <v>1105110</v>
      </c>
      <c r="V404" s="65">
        <f t="shared" ref="V404:V428" si="268">G404*S404</f>
        <v>1105110</v>
      </c>
      <c r="W404" s="14"/>
      <c r="X404" s="14"/>
      <c r="Y404" s="14"/>
      <c r="Z404" s="15"/>
      <c r="AA404" s="15"/>
      <c r="AB404" s="65">
        <f t="shared" ref="AB404:AB428" si="269">G404*Y404</f>
        <v>0</v>
      </c>
      <c r="AC404" s="14"/>
      <c r="AD404" s="14"/>
      <c r="AE404" s="14"/>
      <c r="AF404" s="15"/>
      <c r="AG404" s="15"/>
      <c r="AH404" s="65">
        <f t="shared" si="200"/>
        <v>0</v>
      </c>
      <c r="AI404" s="68">
        <f t="shared" ref="AI404:AI428" si="270">K404+Q404+W404+AC404</f>
        <v>15</v>
      </c>
      <c r="AJ404" s="68">
        <f t="shared" ref="AJ404:AJ428" si="271">L404+R404+X404+AD404</f>
        <v>6</v>
      </c>
      <c r="AK404" s="68">
        <f t="shared" ref="AK404:AK428" si="272">M404+S404+Y404+AE404</f>
        <v>10</v>
      </c>
      <c r="AL404" s="69">
        <f t="shared" ref="AL404:AL428" si="273">N404+T404+Z404+AF404</f>
        <v>10</v>
      </c>
      <c r="AM404" s="69">
        <f t="shared" ref="AM404:AM428" si="274">O404+U404+AA404+AG404</f>
        <v>1105110</v>
      </c>
      <c r="AN404" s="68">
        <f t="shared" ref="AN404:AN428" si="275">P404+V404+AB404+AH404</f>
        <v>1105110</v>
      </c>
    </row>
    <row r="405" spans="1:40" ht="17.399999999999999">
      <c r="A405" s="163"/>
      <c r="B405" s="159"/>
      <c r="C405" s="159"/>
      <c r="D405" s="159"/>
      <c r="E405" s="159"/>
      <c r="F405" s="23" t="s">
        <v>742</v>
      </c>
      <c r="G405" s="18">
        <f>'[1]на 01.10'!$B$79</f>
        <v>110511</v>
      </c>
      <c r="H405" s="26"/>
      <c r="I405" s="29"/>
      <c r="J405" s="29"/>
      <c r="K405" s="14"/>
      <c r="L405" s="14"/>
      <c r="M405" s="14"/>
      <c r="N405" s="15"/>
      <c r="O405" s="15"/>
      <c r="P405" s="65">
        <f t="shared" si="266"/>
        <v>0</v>
      </c>
      <c r="Q405" s="14"/>
      <c r="R405" s="14"/>
      <c r="S405" s="14"/>
      <c r="T405" s="15"/>
      <c r="U405" s="15"/>
      <c r="V405" s="65">
        <f t="shared" si="268"/>
        <v>0</v>
      </c>
      <c r="W405" s="14"/>
      <c r="X405" s="14"/>
      <c r="Y405" s="14"/>
      <c r="Z405" s="15"/>
      <c r="AA405" s="15"/>
      <c r="AB405" s="65">
        <f t="shared" si="269"/>
        <v>0</v>
      </c>
      <c r="AC405" s="14"/>
      <c r="AD405" s="14"/>
      <c r="AE405" s="14"/>
      <c r="AF405" s="15"/>
      <c r="AG405" s="15"/>
      <c r="AH405" s="65">
        <f t="shared" si="200"/>
        <v>0</v>
      </c>
      <c r="AI405" s="68">
        <f t="shared" si="270"/>
        <v>0</v>
      </c>
      <c r="AJ405" s="68">
        <f t="shared" si="271"/>
        <v>0</v>
      </c>
      <c r="AK405" s="68">
        <f t="shared" si="272"/>
        <v>0</v>
      </c>
      <c r="AL405" s="69">
        <f t="shared" si="273"/>
        <v>0</v>
      </c>
      <c r="AM405" s="69">
        <f t="shared" si="274"/>
        <v>0</v>
      </c>
      <c r="AN405" s="68">
        <f t="shared" si="275"/>
        <v>0</v>
      </c>
    </row>
    <row r="406" spans="1:40" ht="33.6">
      <c r="A406" s="163"/>
      <c r="B406" s="159"/>
      <c r="C406" s="159"/>
      <c r="D406" s="159"/>
      <c r="E406" s="159"/>
      <c r="F406" s="23" t="s">
        <v>743</v>
      </c>
      <c r="G406" s="18">
        <f>'[1]на 01.10'!$B$79</f>
        <v>110511</v>
      </c>
      <c r="H406" s="26">
        <v>1040</v>
      </c>
      <c r="I406" s="29">
        <v>56</v>
      </c>
      <c r="J406" s="29">
        <v>199</v>
      </c>
      <c r="K406" s="14">
        <v>1</v>
      </c>
      <c r="L406" s="14">
        <v>1</v>
      </c>
      <c r="M406" s="14">
        <v>2</v>
      </c>
      <c r="N406" s="15">
        <v>1</v>
      </c>
      <c r="O406" s="15">
        <f>N406*G406</f>
        <v>110511</v>
      </c>
      <c r="P406" s="65">
        <f t="shared" si="266"/>
        <v>221022</v>
      </c>
      <c r="Q406" s="14"/>
      <c r="R406" s="14"/>
      <c r="S406" s="14"/>
      <c r="T406" s="15"/>
      <c r="U406" s="15"/>
      <c r="V406" s="65">
        <f t="shared" si="268"/>
        <v>0</v>
      </c>
      <c r="W406" s="14"/>
      <c r="X406" s="14"/>
      <c r="Y406" s="14"/>
      <c r="Z406" s="15"/>
      <c r="AA406" s="15"/>
      <c r="AB406" s="65">
        <f t="shared" si="269"/>
        <v>0</v>
      </c>
      <c r="AC406" s="14"/>
      <c r="AD406" s="14"/>
      <c r="AE406" s="14"/>
      <c r="AF406" s="15"/>
      <c r="AG406" s="15"/>
      <c r="AH406" s="65">
        <f t="shared" si="200"/>
        <v>0</v>
      </c>
      <c r="AI406" s="68">
        <f t="shared" si="270"/>
        <v>1</v>
      </c>
      <c r="AJ406" s="68">
        <f t="shared" si="271"/>
        <v>1</v>
      </c>
      <c r="AK406" s="68">
        <f t="shared" si="272"/>
        <v>2</v>
      </c>
      <c r="AL406" s="69">
        <f t="shared" si="273"/>
        <v>1</v>
      </c>
      <c r="AM406" s="69">
        <f t="shared" si="274"/>
        <v>110511</v>
      </c>
      <c r="AN406" s="68">
        <f t="shared" si="275"/>
        <v>221022</v>
      </c>
    </row>
    <row r="407" spans="1:40" ht="50.4">
      <c r="A407" s="163"/>
      <c r="B407" s="159"/>
      <c r="C407" s="159"/>
      <c r="D407" s="159"/>
      <c r="E407" s="159"/>
      <c r="F407" s="23" t="s">
        <v>744</v>
      </c>
      <c r="G407" s="18">
        <f>'[1]на 01.10'!$B$79</f>
        <v>110511</v>
      </c>
      <c r="H407" s="26"/>
      <c r="I407" s="29"/>
      <c r="J407" s="29"/>
      <c r="K407" s="14"/>
      <c r="L407" s="14"/>
      <c r="M407" s="14"/>
      <c r="N407" s="15"/>
      <c r="O407" s="15"/>
      <c r="P407" s="65">
        <f t="shared" si="266"/>
        <v>0</v>
      </c>
      <c r="Q407" s="14"/>
      <c r="R407" s="14"/>
      <c r="S407" s="14"/>
      <c r="T407" s="15"/>
      <c r="U407" s="15"/>
      <c r="V407" s="65">
        <f t="shared" si="268"/>
        <v>0</v>
      </c>
      <c r="W407" s="14"/>
      <c r="X407" s="14"/>
      <c r="Y407" s="14"/>
      <c r="Z407" s="15"/>
      <c r="AA407" s="15"/>
      <c r="AB407" s="65">
        <f t="shared" si="269"/>
        <v>0</v>
      </c>
      <c r="AC407" s="14"/>
      <c r="AD407" s="14"/>
      <c r="AE407" s="14"/>
      <c r="AF407" s="15"/>
      <c r="AG407" s="15"/>
      <c r="AH407" s="65">
        <f t="shared" si="200"/>
        <v>0</v>
      </c>
      <c r="AI407" s="68">
        <f t="shared" si="270"/>
        <v>0</v>
      </c>
      <c r="AJ407" s="68">
        <f t="shared" si="271"/>
        <v>0</v>
      </c>
      <c r="AK407" s="68">
        <f t="shared" si="272"/>
        <v>0</v>
      </c>
      <c r="AL407" s="69">
        <f t="shared" si="273"/>
        <v>0</v>
      </c>
      <c r="AM407" s="69">
        <f t="shared" si="274"/>
        <v>0</v>
      </c>
      <c r="AN407" s="68">
        <f t="shared" si="275"/>
        <v>0</v>
      </c>
    </row>
    <row r="408" spans="1:40" ht="17.399999999999999">
      <c r="A408" s="163"/>
      <c r="B408" s="159"/>
      <c r="C408" s="159"/>
      <c r="D408" s="159"/>
      <c r="E408" s="159"/>
      <c r="F408" s="23" t="s">
        <v>745</v>
      </c>
      <c r="G408" s="18">
        <f>'[1]на 01.10'!$B$79</f>
        <v>110511</v>
      </c>
      <c r="H408" s="26"/>
      <c r="I408" s="29"/>
      <c r="J408" s="29"/>
      <c r="K408" s="14"/>
      <c r="L408" s="14"/>
      <c r="M408" s="14"/>
      <c r="N408" s="15"/>
      <c r="O408" s="15"/>
      <c r="P408" s="65">
        <f t="shared" si="266"/>
        <v>0</v>
      </c>
      <c r="Q408" s="14"/>
      <c r="R408" s="14"/>
      <c r="S408" s="14"/>
      <c r="T408" s="15"/>
      <c r="U408" s="15"/>
      <c r="V408" s="65">
        <f t="shared" si="268"/>
        <v>0</v>
      </c>
      <c r="W408" s="14"/>
      <c r="X408" s="14"/>
      <c r="Y408" s="14"/>
      <c r="Z408" s="15"/>
      <c r="AA408" s="15"/>
      <c r="AB408" s="65">
        <f t="shared" si="269"/>
        <v>0</v>
      </c>
      <c r="AC408" s="14"/>
      <c r="AD408" s="14"/>
      <c r="AE408" s="14"/>
      <c r="AF408" s="15"/>
      <c r="AG408" s="15"/>
      <c r="AH408" s="65">
        <f t="shared" ref="AH408:AH428" si="276">G408*AE408</f>
        <v>0</v>
      </c>
      <c r="AI408" s="68">
        <f t="shared" si="270"/>
        <v>0</v>
      </c>
      <c r="AJ408" s="68">
        <f t="shared" si="271"/>
        <v>0</v>
      </c>
      <c r="AK408" s="68">
        <f t="shared" si="272"/>
        <v>0</v>
      </c>
      <c r="AL408" s="69">
        <f t="shared" si="273"/>
        <v>0</v>
      </c>
      <c r="AM408" s="69">
        <f t="shared" si="274"/>
        <v>0</v>
      </c>
      <c r="AN408" s="68">
        <f t="shared" si="275"/>
        <v>0</v>
      </c>
    </row>
    <row r="409" spans="1:40" ht="33.6">
      <c r="A409" s="163"/>
      <c r="B409" s="159"/>
      <c r="C409" s="159"/>
      <c r="D409" s="159"/>
      <c r="E409" s="159"/>
      <c r="F409" s="23" t="s">
        <v>746</v>
      </c>
      <c r="G409" s="18">
        <f>'[1]на 01.10'!$B$79</f>
        <v>110511</v>
      </c>
      <c r="H409" s="26">
        <v>1050</v>
      </c>
      <c r="I409" s="29">
        <v>56</v>
      </c>
      <c r="J409" s="29">
        <v>199</v>
      </c>
      <c r="K409" s="14"/>
      <c r="L409" s="14"/>
      <c r="M409" s="14"/>
      <c r="N409" s="15"/>
      <c r="O409" s="15"/>
      <c r="P409" s="65">
        <f t="shared" si="266"/>
        <v>0</v>
      </c>
      <c r="Q409" s="14">
        <v>5</v>
      </c>
      <c r="R409" s="14">
        <v>1</v>
      </c>
      <c r="S409" s="14">
        <v>9</v>
      </c>
      <c r="T409" s="15">
        <v>5</v>
      </c>
      <c r="U409" s="15">
        <f>T409*G409</f>
        <v>552555</v>
      </c>
      <c r="V409" s="65">
        <f t="shared" si="268"/>
        <v>994599</v>
      </c>
      <c r="W409" s="14"/>
      <c r="X409" s="14"/>
      <c r="Y409" s="14"/>
      <c r="Z409" s="15"/>
      <c r="AA409" s="15"/>
      <c r="AB409" s="65">
        <f t="shared" si="269"/>
        <v>0</v>
      </c>
      <c r="AC409" s="14"/>
      <c r="AD409" s="14"/>
      <c r="AE409" s="14"/>
      <c r="AF409" s="15"/>
      <c r="AG409" s="15"/>
      <c r="AH409" s="65">
        <f t="shared" si="276"/>
        <v>0</v>
      </c>
      <c r="AI409" s="68">
        <f t="shared" si="270"/>
        <v>5</v>
      </c>
      <c r="AJ409" s="68">
        <f t="shared" si="271"/>
        <v>1</v>
      </c>
      <c r="AK409" s="68">
        <f t="shared" si="272"/>
        <v>9</v>
      </c>
      <c r="AL409" s="69">
        <f t="shared" si="273"/>
        <v>5</v>
      </c>
      <c r="AM409" s="69">
        <f t="shared" si="274"/>
        <v>552555</v>
      </c>
      <c r="AN409" s="68">
        <f t="shared" si="275"/>
        <v>994599</v>
      </c>
    </row>
    <row r="410" spans="1:40" ht="50.4">
      <c r="A410" s="163"/>
      <c r="B410" s="159"/>
      <c r="C410" s="159"/>
      <c r="D410" s="159"/>
      <c r="E410" s="159"/>
      <c r="F410" s="23" t="s">
        <v>747</v>
      </c>
      <c r="G410" s="18">
        <f>'[1]на 01.10'!$B$79</f>
        <v>110511</v>
      </c>
      <c r="H410" s="26"/>
      <c r="I410" s="29"/>
      <c r="J410" s="29"/>
      <c r="K410" s="14"/>
      <c r="L410" s="14"/>
      <c r="M410" s="14"/>
      <c r="N410" s="15"/>
      <c r="O410" s="15"/>
      <c r="P410" s="65">
        <f t="shared" si="266"/>
        <v>0</v>
      </c>
      <c r="Q410" s="14"/>
      <c r="R410" s="14"/>
      <c r="S410" s="14"/>
      <c r="T410" s="15"/>
      <c r="U410" s="15"/>
      <c r="V410" s="65">
        <f t="shared" si="268"/>
        <v>0</v>
      </c>
      <c r="W410" s="14"/>
      <c r="X410" s="14"/>
      <c r="Y410" s="14"/>
      <c r="Z410" s="15"/>
      <c r="AA410" s="15"/>
      <c r="AB410" s="65">
        <f t="shared" si="269"/>
        <v>0</v>
      </c>
      <c r="AC410" s="14"/>
      <c r="AD410" s="14"/>
      <c r="AE410" s="14"/>
      <c r="AF410" s="15"/>
      <c r="AG410" s="15"/>
      <c r="AH410" s="65">
        <f t="shared" si="276"/>
        <v>0</v>
      </c>
      <c r="AI410" s="68">
        <f t="shared" si="270"/>
        <v>0</v>
      </c>
      <c r="AJ410" s="68">
        <f t="shared" si="271"/>
        <v>0</v>
      </c>
      <c r="AK410" s="68">
        <f t="shared" si="272"/>
        <v>0</v>
      </c>
      <c r="AL410" s="69">
        <f t="shared" si="273"/>
        <v>0</v>
      </c>
      <c r="AM410" s="69">
        <f t="shared" si="274"/>
        <v>0</v>
      </c>
      <c r="AN410" s="68">
        <f t="shared" si="275"/>
        <v>0</v>
      </c>
    </row>
    <row r="411" spans="1:40" ht="39.75" customHeight="1">
      <c r="A411" s="163"/>
      <c r="B411" s="159"/>
      <c r="C411" s="159"/>
      <c r="D411" s="159"/>
      <c r="E411" s="159"/>
      <c r="F411" s="23" t="s">
        <v>748</v>
      </c>
      <c r="G411" s="18">
        <f>'[1]на 01.10'!$B$79</f>
        <v>110511</v>
      </c>
      <c r="H411" s="26">
        <v>1048</v>
      </c>
      <c r="I411" s="29">
        <v>56</v>
      </c>
      <c r="J411" s="29">
        <v>199</v>
      </c>
      <c r="K411" s="14"/>
      <c r="L411" s="14"/>
      <c r="M411" s="14">
        <v>1</v>
      </c>
      <c r="N411" s="15"/>
      <c r="O411" s="15">
        <f>N411*G411</f>
        <v>0</v>
      </c>
      <c r="P411" s="65">
        <f t="shared" si="266"/>
        <v>110511</v>
      </c>
      <c r="Q411" s="14"/>
      <c r="R411" s="14"/>
      <c r="S411" s="14"/>
      <c r="T411" s="15"/>
      <c r="U411" s="15"/>
      <c r="V411" s="65">
        <f t="shared" si="268"/>
        <v>0</v>
      </c>
      <c r="W411" s="14"/>
      <c r="X411" s="14"/>
      <c r="Y411" s="14"/>
      <c r="Z411" s="15"/>
      <c r="AA411" s="15"/>
      <c r="AB411" s="65">
        <f t="shared" si="269"/>
        <v>0</v>
      </c>
      <c r="AC411" s="14"/>
      <c r="AD411" s="14"/>
      <c r="AE411" s="14"/>
      <c r="AF411" s="15"/>
      <c r="AG411" s="15"/>
      <c r="AH411" s="65">
        <f t="shared" si="276"/>
        <v>0</v>
      </c>
      <c r="AI411" s="68">
        <f t="shared" si="270"/>
        <v>0</v>
      </c>
      <c r="AJ411" s="68">
        <f t="shared" si="271"/>
        <v>0</v>
      </c>
      <c r="AK411" s="68">
        <f t="shared" si="272"/>
        <v>1</v>
      </c>
      <c r="AL411" s="69">
        <f t="shared" si="273"/>
        <v>0</v>
      </c>
      <c r="AM411" s="69">
        <f t="shared" si="274"/>
        <v>0</v>
      </c>
      <c r="AN411" s="68">
        <f t="shared" si="275"/>
        <v>110511</v>
      </c>
    </row>
    <row r="412" spans="1:40" ht="57" customHeight="1">
      <c r="A412" s="163"/>
      <c r="B412" s="159"/>
      <c r="C412" s="159"/>
      <c r="D412" s="159"/>
      <c r="E412" s="159"/>
      <c r="F412" s="23" t="s">
        <v>749</v>
      </c>
      <c r="G412" s="18">
        <f>'[1]на 01.10'!$B$79</f>
        <v>110511</v>
      </c>
      <c r="H412" s="26"/>
      <c r="I412" s="29"/>
      <c r="J412" s="29"/>
      <c r="K412" s="14"/>
      <c r="L412" s="14"/>
      <c r="M412" s="14"/>
      <c r="N412" s="15"/>
      <c r="O412" s="15"/>
      <c r="P412" s="65">
        <f t="shared" si="266"/>
        <v>0</v>
      </c>
      <c r="Q412" s="14"/>
      <c r="R412" s="14"/>
      <c r="S412" s="14"/>
      <c r="T412" s="15"/>
      <c r="U412" s="15"/>
      <c r="V412" s="65">
        <f t="shared" si="268"/>
        <v>0</v>
      </c>
      <c r="W412" s="14"/>
      <c r="X412" s="14"/>
      <c r="Y412" s="14"/>
      <c r="Z412" s="15"/>
      <c r="AA412" s="15"/>
      <c r="AB412" s="65">
        <f t="shared" si="269"/>
        <v>0</v>
      </c>
      <c r="AC412" s="14"/>
      <c r="AD412" s="14"/>
      <c r="AE412" s="14"/>
      <c r="AF412" s="15"/>
      <c r="AG412" s="15"/>
      <c r="AH412" s="65">
        <f t="shared" si="276"/>
        <v>0</v>
      </c>
      <c r="AI412" s="68">
        <f t="shared" si="270"/>
        <v>0</v>
      </c>
      <c r="AJ412" s="68">
        <f t="shared" si="271"/>
        <v>0</v>
      </c>
      <c r="AK412" s="68">
        <f t="shared" si="272"/>
        <v>0</v>
      </c>
      <c r="AL412" s="69">
        <f t="shared" si="273"/>
        <v>0</v>
      </c>
      <c r="AM412" s="69">
        <f t="shared" si="274"/>
        <v>0</v>
      </c>
      <c r="AN412" s="68">
        <f t="shared" si="275"/>
        <v>0</v>
      </c>
    </row>
    <row r="413" spans="1:40" ht="59.25" customHeight="1">
      <c r="A413" s="163"/>
      <c r="B413" s="23"/>
      <c r="C413" s="23"/>
      <c r="D413" s="23"/>
      <c r="E413" s="23"/>
      <c r="F413" s="23" t="s">
        <v>750</v>
      </c>
      <c r="G413" s="18">
        <f>'[1]на 01.10'!$B$79</f>
        <v>110511</v>
      </c>
      <c r="H413" s="26"/>
      <c r="I413" s="29"/>
      <c r="J413" s="29"/>
      <c r="K413" s="14"/>
      <c r="L413" s="14"/>
      <c r="M413" s="14"/>
      <c r="N413" s="15"/>
      <c r="O413" s="15"/>
      <c r="P413" s="65">
        <f t="shared" si="266"/>
        <v>0</v>
      </c>
      <c r="Q413" s="14"/>
      <c r="R413" s="14"/>
      <c r="S413" s="14"/>
      <c r="T413" s="15"/>
      <c r="U413" s="15"/>
      <c r="V413" s="65">
        <f t="shared" si="268"/>
        <v>0</v>
      </c>
      <c r="W413" s="14"/>
      <c r="X413" s="14"/>
      <c r="Y413" s="14"/>
      <c r="Z413" s="15"/>
      <c r="AA413" s="15"/>
      <c r="AB413" s="65">
        <f t="shared" si="269"/>
        <v>0</v>
      </c>
      <c r="AC413" s="14"/>
      <c r="AD413" s="14"/>
      <c r="AE413" s="14"/>
      <c r="AF413" s="15"/>
      <c r="AG413" s="15"/>
      <c r="AH413" s="65">
        <f t="shared" si="276"/>
        <v>0</v>
      </c>
      <c r="AI413" s="68">
        <f t="shared" si="270"/>
        <v>0</v>
      </c>
      <c r="AJ413" s="68">
        <f t="shared" si="271"/>
        <v>0</v>
      </c>
      <c r="AK413" s="68">
        <f t="shared" si="272"/>
        <v>0</v>
      </c>
      <c r="AL413" s="69">
        <f t="shared" si="273"/>
        <v>0</v>
      </c>
      <c r="AM413" s="69">
        <f t="shared" si="274"/>
        <v>0</v>
      </c>
      <c r="AN413" s="68">
        <f t="shared" si="275"/>
        <v>0</v>
      </c>
    </row>
    <row r="414" spans="1:40" ht="15.75" customHeight="1">
      <c r="A414" s="163"/>
      <c r="B414" s="23"/>
      <c r="C414" s="23"/>
      <c r="D414" s="23"/>
      <c r="E414" s="23"/>
      <c r="F414" s="23" t="s">
        <v>751</v>
      </c>
      <c r="G414" s="18">
        <f>'[1]на 01.10'!$B$79</f>
        <v>110511</v>
      </c>
      <c r="H414" s="26"/>
      <c r="I414" s="29"/>
      <c r="J414" s="29"/>
      <c r="K414" s="14"/>
      <c r="L414" s="14"/>
      <c r="M414" s="14"/>
      <c r="N414" s="15"/>
      <c r="O414" s="15"/>
      <c r="P414" s="65">
        <f t="shared" si="266"/>
        <v>0</v>
      </c>
      <c r="Q414" s="14"/>
      <c r="R414" s="14"/>
      <c r="S414" s="14"/>
      <c r="T414" s="15"/>
      <c r="U414" s="15"/>
      <c r="V414" s="65">
        <f t="shared" si="268"/>
        <v>0</v>
      </c>
      <c r="W414" s="14"/>
      <c r="X414" s="14"/>
      <c r="Y414" s="14"/>
      <c r="Z414" s="15"/>
      <c r="AA414" s="15"/>
      <c r="AB414" s="65">
        <f t="shared" si="269"/>
        <v>0</v>
      </c>
      <c r="AC414" s="14"/>
      <c r="AD414" s="14"/>
      <c r="AE414" s="14"/>
      <c r="AF414" s="15"/>
      <c r="AG414" s="15"/>
      <c r="AH414" s="65">
        <f t="shared" si="276"/>
        <v>0</v>
      </c>
      <c r="AI414" s="68">
        <f t="shared" si="270"/>
        <v>0</v>
      </c>
      <c r="AJ414" s="68">
        <f t="shared" si="271"/>
        <v>0</v>
      </c>
      <c r="AK414" s="68">
        <f t="shared" si="272"/>
        <v>0</v>
      </c>
      <c r="AL414" s="69">
        <f t="shared" si="273"/>
        <v>0</v>
      </c>
      <c r="AM414" s="69">
        <f t="shared" si="274"/>
        <v>0</v>
      </c>
      <c r="AN414" s="68">
        <f t="shared" si="275"/>
        <v>0</v>
      </c>
    </row>
    <row r="415" spans="1:40" ht="67.2">
      <c r="A415" s="163"/>
      <c r="B415" s="159"/>
      <c r="C415" s="159"/>
      <c r="D415" s="159"/>
      <c r="E415" s="159"/>
      <c r="F415" s="23" t="s">
        <v>752</v>
      </c>
      <c r="G415" s="18">
        <f>'[1]на 01.10'!$B$79</f>
        <v>110511</v>
      </c>
      <c r="H415" s="26">
        <v>1036</v>
      </c>
      <c r="I415" s="29">
        <v>56</v>
      </c>
      <c r="J415" s="29">
        <v>199</v>
      </c>
      <c r="K415" s="14"/>
      <c r="L415" s="14"/>
      <c r="M415" s="14">
        <v>1</v>
      </c>
      <c r="N415" s="15"/>
      <c r="O415" s="15">
        <f>N415*G415</f>
        <v>0</v>
      </c>
      <c r="P415" s="65">
        <f t="shared" si="266"/>
        <v>110511</v>
      </c>
      <c r="Q415" s="14"/>
      <c r="R415" s="14"/>
      <c r="S415" s="14"/>
      <c r="T415" s="15"/>
      <c r="U415" s="15"/>
      <c r="V415" s="65">
        <f t="shared" si="268"/>
        <v>0</v>
      </c>
      <c r="W415" s="14"/>
      <c r="X415" s="14"/>
      <c r="Y415" s="14"/>
      <c r="Z415" s="15"/>
      <c r="AA415" s="15"/>
      <c r="AB415" s="65">
        <f t="shared" si="269"/>
        <v>0</v>
      </c>
      <c r="AC415" s="14"/>
      <c r="AD415" s="14"/>
      <c r="AE415" s="14"/>
      <c r="AF415" s="15"/>
      <c r="AG415" s="15"/>
      <c r="AH415" s="65">
        <f t="shared" si="276"/>
        <v>0</v>
      </c>
      <c r="AI415" s="68">
        <f t="shared" si="270"/>
        <v>0</v>
      </c>
      <c r="AJ415" s="68">
        <f t="shared" si="271"/>
        <v>0</v>
      </c>
      <c r="AK415" s="68">
        <f t="shared" si="272"/>
        <v>1</v>
      </c>
      <c r="AL415" s="69">
        <f t="shared" si="273"/>
        <v>0</v>
      </c>
      <c r="AM415" s="69">
        <f t="shared" si="274"/>
        <v>0</v>
      </c>
      <c r="AN415" s="68">
        <f t="shared" si="275"/>
        <v>110511</v>
      </c>
    </row>
    <row r="416" spans="1:40" ht="33.6">
      <c r="A416" s="163"/>
      <c r="B416" s="159"/>
      <c r="C416" s="159"/>
      <c r="D416" s="159"/>
      <c r="E416" s="159"/>
      <c r="F416" s="23" t="s">
        <v>753</v>
      </c>
      <c r="G416" s="18">
        <f>'[1]на 01.10'!$B$79</f>
        <v>110511</v>
      </c>
      <c r="H416" s="26"/>
      <c r="I416" s="29"/>
      <c r="J416" s="29"/>
      <c r="K416" s="14"/>
      <c r="L416" s="14"/>
      <c r="M416" s="14"/>
      <c r="N416" s="15"/>
      <c r="O416" s="15"/>
      <c r="P416" s="65">
        <f t="shared" si="266"/>
        <v>0</v>
      </c>
      <c r="Q416" s="14"/>
      <c r="R416" s="14"/>
      <c r="S416" s="14"/>
      <c r="T416" s="15"/>
      <c r="U416" s="15"/>
      <c r="V416" s="65">
        <f t="shared" si="268"/>
        <v>0</v>
      </c>
      <c r="W416" s="14"/>
      <c r="X416" s="14"/>
      <c r="Y416" s="14"/>
      <c r="Z416" s="15"/>
      <c r="AA416" s="15"/>
      <c r="AB416" s="65">
        <f t="shared" si="269"/>
        <v>0</v>
      </c>
      <c r="AC416" s="14"/>
      <c r="AD416" s="14"/>
      <c r="AE416" s="14"/>
      <c r="AF416" s="15"/>
      <c r="AG416" s="15"/>
      <c r="AH416" s="65">
        <f t="shared" si="276"/>
        <v>0</v>
      </c>
      <c r="AI416" s="68">
        <f t="shared" si="270"/>
        <v>0</v>
      </c>
      <c r="AJ416" s="68">
        <f t="shared" si="271"/>
        <v>0</v>
      </c>
      <c r="AK416" s="68">
        <f t="shared" si="272"/>
        <v>0</v>
      </c>
      <c r="AL416" s="69">
        <f t="shared" si="273"/>
        <v>0</v>
      </c>
      <c r="AM416" s="69">
        <f t="shared" si="274"/>
        <v>0</v>
      </c>
      <c r="AN416" s="68">
        <f t="shared" si="275"/>
        <v>0</v>
      </c>
    </row>
    <row r="417" spans="1:40" ht="33.6">
      <c r="A417" s="163"/>
      <c r="B417" s="159"/>
      <c r="C417" s="159"/>
      <c r="D417" s="159"/>
      <c r="E417" s="159"/>
      <c r="F417" s="23" t="s">
        <v>754</v>
      </c>
      <c r="G417" s="18">
        <f>'[1]на 01.10'!$B$79</f>
        <v>110511</v>
      </c>
      <c r="H417" s="26">
        <v>1035</v>
      </c>
      <c r="I417" s="29">
        <v>56</v>
      </c>
      <c r="J417" s="29">
        <v>199</v>
      </c>
      <c r="K417" s="14"/>
      <c r="L417" s="14"/>
      <c r="M417" s="14">
        <v>1</v>
      </c>
      <c r="N417" s="15"/>
      <c r="O417" s="15">
        <f>N417*G417</f>
        <v>0</v>
      </c>
      <c r="P417" s="65">
        <f t="shared" si="266"/>
        <v>110511</v>
      </c>
      <c r="Q417" s="14"/>
      <c r="R417" s="14"/>
      <c r="S417" s="14"/>
      <c r="T417" s="15"/>
      <c r="U417" s="15"/>
      <c r="V417" s="65">
        <f t="shared" si="268"/>
        <v>0</v>
      </c>
      <c r="W417" s="14"/>
      <c r="X417" s="14"/>
      <c r="Y417" s="14"/>
      <c r="Z417" s="15"/>
      <c r="AA417" s="15"/>
      <c r="AB417" s="65">
        <f t="shared" si="269"/>
        <v>0</v>
      </c>
      <c r="AC417" s="14"/>
      <c r="AD417" s="14"/>
      <c r="AE417" s="14"/>
      <c r="AF417" s="15"/>
      <c r="AG417" s="15"/>
      <c r="AH417" s="65">
        <f t="shared" si="276"/>
        <v>0</v>
      </c>
      <c r="AI417" s="68">
        <f t="shared" si="270"/>
        <v>0</v>
      </c>
      <c r="AJ417" s="68">
        <f t="shared" si="271"/>
        <v>0</v>
      </c>
      <c r="AK417" s="68">
        <f t="shared" si="272"/>
        <v>1</v>
      </c>
      <c r="AL417" s="69">
        <f t="shared" si="273"/>
        <v>0</v>
      </c>
      <c r="AM417" s="69">
        <f t="shared" si="274"/>
        <v>0</v>
      </c>
      <c r="AN417" s="68">
        <f t="shared" si="275"/>
        <v>110511</v>
      </c>
    </row>
    <row r="418" spans="1:40" ht="52.5" customHeight="1">
      <c r="A418" s="163"/>
      <c r="B418" s="159" t="s">
        <v>755</v>
      </c>
      <c r="C418" s="159" t="s">
        <v>938</v>
      </c>
      <c r="D418" s="159" t="s">
        <v>756</v>
      </c>
      <c r="E418" s="159" t="s">
        <v>17</v>
      </c>
      <c r="F418" s="23" t="s">
        <v>757</v>
      </c>
      <c r="G418" s="18">
        <f>'[1]на 01.10'!$B$79</f>
        <v>110511</v>
      </c>
      <c r="H418" s="26"/>
      <c r="I418" s="29"/>
      <c r="J418" s="29"/>
      <c r="K418" s="14"/>
      <c r="L418" s="14"/>
      <c r="M418" s="14"/>
      <c r="N418" s="15"/>
      <c r="O418" s="15"/>
      <c r="P418" s="65">
        <f t="shared" si="266"/>
        <v>0</v>
      </c>
      <c r="Q418" s="14"/>
      <c r="R418" s="14"/>
      <c r="S418" s="14"/>
      <c r="T418" s="15"/>
      <c r="U418" s="15"/>
      <c r="V418" s="65">
        <f t="shared" si="268"/>
        <v>0</v>
      </c>
      <c r="W418" s="14"/>
      <c r="X418" s="14"/>
      <c r="Y418" s="14"/>
      <c r="Z418" s="15"/>
      <c r="AA418" s="15"/>
      <c r="AB418" s="65">
        <f t="shared" si="269"/>
        <v>0</v>
      </c>
      <c r="AC418" s="14"/>
      <c r="AD418" s="14"/>
      <c r="AE418" s="14"/>
      <c r="AF418" s="15"/>
      <c r="AG418" s="15"/>
      <c r="AH418" s="65">
        <f t="shared" si="276"/>
        <v>0</v>
      </c>
      <c r="AI418" s="68">
        <f t="shared" si="270"/>
        <v>0</v>
      </c>
      <c r="AJ418" s="68">
        <f t="shared" si="271"/>
        <v>0</v>
      </c>
      <c r="AK418" s="68">
        <f t="shared" si="272"/>
        <v>0</v>
      </c>
      <c r="AL418" s="69">
        <f t="shared" si="273"/>
        <v>0</v>
      </c>
      <c r="AM418" s="69">
        <f t="shared" si="274"/>
        <v>0</v>
      </c>
      <c r="AN418" s="68">
        <f t="shared" si="275"/>
        <v>0</v>
      </c>
    </row>
    <row r="419" spans="1:40" ht="47.25" customHeight="1">
      <c r="A419" s="163"/>
      <c r="B419" s="159"/>
      <c r="C419" s="159"/>
      <c r="D419" s="159"/>
      <c r="E419" s="159"/>
      <c r="F419" s="23" t="s">
        <v>758</v>
      </c>
      <c r="G419" s="18">
        <f>'[1]на 01.10'!$B$79</f>
        <v>110511</v>
      </c>
      <c r="H419" s="26"/>
      <c r="I419" s="29"/>
      <c r="J419" s="29"/>
      <c r="K419" s="14"/>
      <c r="L419" s="14"/>
      <c r="M419" s="14"/>
      <c r="N419" s="15"/>
      <c r="O419" s="15"/>
      <c r="P419" s="65">
        <f t="shared" si="266"/>
        <v>0</v>
      </c>
      <c r="Q419" s="14"/>
      <c r="R419" s="14"/>
      <c r="S419" s="14"/>
      <c r="T419" s="15"/>
      <c r="U419" s="15"/>
      <c r="V419" s="65">
        <f t="shared" si="268"/>
        <v>0</v>
      </c>
      <c r="W419" s="14"/>
      <c r="X419" s="14"/>
      <c r="Y419" s="14"/>
      <c r="Z419" s="15"/>
      <c r="AA419" s="15"/>
      <c r="AB419" s="65">
        <f t="shared" si="269"/>
        <v>0</v>
      </c>
      <c r="AC419" s="14"/>
      <c r="AD419" s="14"/>
      <c r="AE419" s="14"/>
      <c r="AF419" s="15"/>
      <c r="AG419" s="15"/>
      <c r="AH419" s="65">
        <f t="shared" si="276"/>
        <v>0</v>
      </c>
      <c r="AI419" s="68">
        <f t="shared" si="270"/>
        <v>0</v>
      </c>
      <c r="AJ419" s="68">
        <f t="shared" si="271"/>
        <v>0</v>
      </c>
      <c r="AK419" s="68">
        <f t="shared" si="272"/>
        <v>0</v>
      </c>
      <c r="AL419" s="69">
        <f t="shared" si="273"/>
        <v>0</v>
      </c>
      <c r="AM419" s="69">
        <f t="shared" si="274"/>
        <v>0</v>
      </c>
      <c r="AN419" s="68">
        <f t="shared" si="275"/>
        <v>0</v>
      </c>
    </row>
    <row r="420" spans="1:40" ht="23.25" customHeight="1">
      <c r="A420" s="163"/>
      <c r="B420" s="159"/>
      <c r="C420" s="159"/>
      <c r="D420" s="159"/>
      <c r="E420" s="159"/>
      <c r="F420" s="159" t="s">
        <v>759</v>
      </c>
      <c r="G420" s="18">
        <f>'[1]на 01.10'!$B$79</f>
        <v>110511</v>
      </c>
      <c r="H420" s="26"/>
      <c r="I420" s="29"/>
      <c r="J420" s="29"/>
      <c r="K420" s="14"/>
      <c r="L420" s="14"/>
      <c r="M420" s="14"/>
      <c r="N420" s="15"/>
      <c r="O420" s="15"/>
      <c r="P420" s="65">
        <f t="shared" si="266"/>
        <v>0</v>
      </c>
      <c r="Q420" s="14"/>
      <c r="R420" s="14"/>
      <c r="S420" s="14"/>
      <c r="T420" s="15"/>
      <c r="U420" s="15"/>
      <c r="V420" s="65">
        <f t="shared" si="268"/>
        <v>0</v>
      </c>
      <c r="W420" s="14"/>
      <c r="X420" s="14"/>
      <c r="Y420" s="14"/>
      <c r="Z420" s="15"/>
      <c r="AA420" s="15"/>
      <c r="AB420" s="65">
        <f t="shared" si="269"/>
        <v>0</v>
      </c>
      <c r="AC420" s="14"/>
      <c r="AD420" s="14"/>
      <c r="AE420" s="14"/>
      <c r="AF420" s="15"/>
      <c r="AG420" s="15"/>
      <c r="AH420" s="65">
        <f t="shared" si="276"/>
        <v>0</v>
      </c>
      <c r="AI420" s="68">
        <f t="shared" si="270"/>
        <v>0</v>
      </c>
      <c r="AJ420" s="68">
        <f t="shared" si="271"/>
        <v>0</v>
      </c>
      <c r="AK420" s="68">
        <f t="shared" si="272"/>
        <v>0</v>
      </c>
      <c r="AL420" s="69">
        <f t="shared" si="273"/>
        <v>0</v>
      </c>
      <c r="AM420" s="69">
        <f t="shared" si="274"/>
        <v>0</v>
      </c>
      <c r="AN420" s="68">
        <f t="shared" si="275"/>
        <v>0</v>
      </c>
    </row>
    <row r="421" spans="1:40" ht="36" customHeight="1">
      <c r="A421" s="163"/>
      <c r="B421" s="159"/>
      <c r="C421" s="159"/>
      <c r="D421" s="159"/>
      <c r="E421" s="159"/>
      <c r="F421" s="159"/>
      <c r="G421" s="18">
        <f>'[1]на 01.10'!$B$79</f>
        <v>110511</v>
      </c>
      <c r="H421" s="26"/>
      <c r="I421" s="29"/>
      <c r="J421" s="29"/>
      <c r="K421" s="14"/>
      <c r="L421" s="14"/>
      <c r="M421" s="14"/>
      <c r="N421" s="15"/>
      <c r="O421" s="15"/>
      <c r="P421" s="65">
        <f t="shared" si="266"/>
        <v>0</v>
      </c>
      <c r="Q421" s="14"/>
      <c r="R421" s="14"/>
      <c r="S421" s="14"/>
      <c r="T421" s="15"/>
      <c r="U421" s="15"/>
      <c r="V421" s="65">
        <f t="shared" si="268"/>
        <v>0</v>
      </c>
      <c r="W421" s="14"/>
      <c r="X421" s="14"/>
      <c r="Y421" s="14"/>
      <c r="Z421" s="15"/>
      <c r="AA421" s="15"/>
      <c r="AB421" s="65">
        <f t="shared" si="269"/>
        <v>0</v>
      </c>
      <c r="AC421" s="14"/>
      <c r="AD421" s="14"/>
      <c r="AE421" s="14"/>
      <c r="AF421" s="15"/>
      <c r="AG421" s="15"/>
      <c r="AH421" s="65">
        <f t="shared" si="276"/>
        <v>0</v>
      </c>
      <c r="AI421" s="68">
        <f t="shared" si="270"/>
        <v>0</v>
      </c>
      <c r="AJ421" s="68">
        <f t="shared" si="271"/>
        <v>0</v>
      </c>
      <c r="AK421" s="68">
        <f t="shared" si="272"/>
        <v>0</v>
      </c>
      <c r="AL421" s="69">
        <f t="shared" si="273"/>
        <v>0</v>
      </c>
      <c r="AM421" s="69">
        <f t="shared" si="274"/>
        <v>0</v>
      </c>
      <c r="AN421" s="68">
        <f t="shared" si="275"/>
        <v>0</v>
      </c>
    </row>
    <row r="422" spans="1:40" ht="44.25" customHeight="1">
      <c r="A422" s="163"/>
      <c r="B422" s="23"/>
      <c r="C422" s="23"/>
      <c r="D422" s="23"/>
      <c r="E422" s="23"/>
      <c r="F422" s="23" t="s">
        <v>760</v>
      </c>
      <c r="G422" s="18">
        <f>'[1]на 01.10'!$B$79</f>
        <v>110511</v>
      </c>
      <c r="H422" s="26">
        <v>22</v>
      </c>
      <c r="I422" s="29">
        <v>56</v>
      </c>
      <c r="J422" s="29">
        <v>186</v>
      </c>
      <c r="K422" s="14"/>
      <c r="L422" s="14"/>
      <c r="M422" s="14">
        <v>2</v>
      </c>
      <c r="N422" s="15"/>
      <c r="O422" s="15">
        <f t="shared" ref="O422:O424" si="277">N422*G422</f>
        <v>0</v>
      </c>
      <c r="P422" s="65">
        <f t="shared" si="266"/>
        <v>221022</v>
      </c>
      <c r="Q422" s="14"/>
      <c r="R422" s="14"/>
      <c r="S422" s="14"/>
      <c r="T422" s="15"/>
      <c r="U422" s="15"/>
      <c r="V422" s="65">
        <f t="shared" si="268"/>
        <v>0</v>
      </c>
      <c r="W422" s="14"/>
      <c r="X422" s="14"/>
      <c r="Y422" s="14"/>
      <c r="Z422" s="15"/>
      <c r="AA422" s="15"/>
      <c r="AB422" s="65">
        <f t="shared" si="269"/>
        <v>0</v>
      </c>
      <c r="AC422" s="14"/>
      <c r="AD422" s="14"/>
      <c r="AE422" s="14"/>
      <c r="AF422" s="15"/>
      <c r="AG422" s="15"/>
      <c r="AH422" s="65">
        <f t="shared" si="276"/>
        <v>0</v>
      </c>
      <c r="AI422" s="68">
        <f t="shared" si="270"/>
        <v>0</v>
      </c>
      <c r="AJ422" s="68">
        <f t="shared" si="271"/>
        <v>0</v>
      </c>
      <c r="AK422" s="68">
        <f t="shared" si="272"/>
        <v>2</v>
      </c>
      <c r="AL422" s="69">
        <f t="shared" si="273"/>
        <v>0</v>
      </c>
      <c r="AM422" s="69">
        <f t="shared" si="274"/>
        <v>0</v>
      </c>
      <c r="AN422" s="68">
        <f t="shared" si="275"/>
        <v>221022</v>
      </c>
    </row>
    <row r="423" spans="1:40" ht="61.5" customHeight="1">
      <c r="A423" s="163"/>
      <c r="B423" s="23"/>
      <c r="C423" s="23"/>
      <c r="D423" s="23"/>
      <c r="E423" s="23"/>
      <c r="F423" s="23" t="s">
        <v>761</v>
      </c>
      <c r="G423" s="18">
        <f>'[1]на 01.10'!$B$79</f>
        <v>110511</v>
      </c>
      <c r="H423" s="26">
        <v>21</v>
      </c>
      <c r="I423" s="29">
        <v>56</v>
      </c>
      <c r="J423" s="29">
        <v>186</v>
      </c>
      <c r="K423" s="14">
        <v>1</v>
      </c>
      <c r="L423" s="14">
        <v>1</v>
      </c>
      <c r="M423" s="14">
        <v>3</v>
      </c>
      <c r="N423" s="15">
        <v>1</v>
      </c>
      <c r="O423" s="15">
        <f t="shared" si="277"/>
        <v>110511</v>
      </c>
      <c r="P423" s="65">
        <f t="shared" si="266"/>
        <v>331533</v>
      </c>
      <c r="Q423" s="14"/>
      <c r="R423" s="14"/>
      <c r="S423" s="14"/>
      <c r="T423" s="15"/>
      <c r="U423" s="15"/>
      <c r="V423" s="65">
        <f t="shared" si="268"/>
        <v>0</v>
      </c>
      <c r="W423" s="14"/>
      <c r="X423" s="14"/>
      <c r="Y423" s="14"/>
      <c r="Z423" s="15"/>
      <c r="AA423" s="15"/>
      <c r="AB423" s="65">
        <f t="shared" si="269"/>
        <v>0</v>
      </c>
      <c r="AC423" s="14"/>
      <c r="AD423" s="14"/>
      <c r="AE423" s="14"/>
      <c r="AF423" s="15"/>
      <c r="AG423" s="15"/>
      <c r="AH423" s="65">
        <f t="shared" si="276"/>
        <v>0</v>
      </c>
      <c r="AI423" s="68">
        <f t="shared" si="270"/>
        <v>1</v>
      </c>
      <c r="AJ423" s="68">
        <f t="shared" si="271"/>
        <v>1</v>
      </c>
      <c r="AK423" s="68">
        <f t="shared" si="272"/>
        <v>3</v>
      </c>
      <c r="AL423" s="69">
        <f t="shared" si="273"/>
        <v>1</v>
      </c>
      <c r="AM423" s="69">
        <f t="shared" si="274"/>
        <v>110511</v>
      </c>
      <c r="AN423" s="68">
        <f t="shared" si="275"/>
        <v>331533</v>
      </c>
    </row>
    <row r="424" spans="1:40" ht="82.5" customHeight="1">
      <c r="A424" s="163"/>
      <c r="B424" s="23"/>
      <c r="C424" s="23"/>
      <c r="D424" s="23"/>
      <c r="E424" s="23"/>
      <c r="F424" s="23" t="s">
        <v>762</v>
      </c>
      <c r="G424" s="18">
        <f>'[1]на 01.10'!$B$79</f>
        <v>110511</v>
      </c>
      <c r="H424" s="26">
        <v>20</v>
      </c>
      <c r="I424" s="29">
        <v>56</v>
      </c>
      <c r="J424" s="29">
        <v>186</v>
      </c>
      <c r="K424" s="14"/>
      <c r="L424" s="14">
        <v>3</v>
      </c>
      <c r="M424" s="14">
        <v>3</v>
      </c>
      <c r="N424" s="15">
        <v>3</v>
      </c>
      <c r="O424" s="15">
        <f t="shared" si="277"/>
        <v>331533</v>
      </c>
      <c r="P424" s="65">
        <f t="shared" si="266"/>
        <v>331533</v>
      </c>
      <c r="Q424" s="14"/>
      <c r="R424" s="14"/>
      <c r="S424" s="14"/>
      <c r="T424" s="15"/>
      <c r="U424" s="15"/>
      <c r="V424" s="65">
        <f t="shared" si="268"/>
        <v>0</v>
      </c>
      <c r="W424" s="14"/>
      <c r="X424" s="14"/>
      <c r="Y424" s="14"/>
      <c r="Z424" s="15"/>
      <c r="AA424" s="15"/>
      <c r="AB424" s="65">
        <f t="shared" si="269"/>
        <v>0</v>
      </c>
      <c r="AC424" s="14"/>
      <c r="AD424" s="14"/>
      <c r="AE424" s="14"/>
      <c r="AF424" s="15"/>
      <c r="AG424" s="15"/>
      <c r="AH424" s="65">
        <f t="shared" si="276"/>
        <v>0</v>
      </c>
      <c r="AI424" s="68">
        <f t="shared" si="270"/>
        <v>0</v>
      </c>
      <c r="AJ424" s="68">
        <f t="shared" si="271"/>
        <v>3</v>
      </c>
      <c r="AK424" s="68">
        <f t="shared" si="272"/>
        <v>3</v>
      </c>
      <c r="AL424" s="69">
        <f t="shared" si="273"/>
        <v>3</v>
      </c>
      <c r="AM424" s="69">
        <f t="shared" si="274"/>
        <v>331533</v>
      </c>
      <c r="AN424" s="68">
        <f t="shared" si="275"/>
        <v>331533</v>
      </c>
    </row>
    <row r="425" spans="1:40" ht="54.75" customHeight="1">
      <c r="A425" s="163"/>
      <c r="B425" s="159"/>
      <c r="C425" s="159"/>
      <c r="D425" s="159" t="s">
        <v>763</v>
      </c>
      <c r="E425" s="159" t="s">
        <v>17</v>
      </c>
      <c r="F425" s="23" t="s">
        <v>764</v>
      </c>
      <c r="G425" s="18">
        <f>'[1]на 01.10'!$B$79</f>
        <v>110511</v>
      </c>
      <c r="H425" s="26"/>
      <c r="I425" s="29"/>
      <c r="J425" s="29"/>
      <c r="K425" s="14"/>
      <c r="L425" s="14"/>
      <c r="M425" s="14"/>
      <c r="N425" s="15"/>
      <c r="O425" s="15"/>
      <c r="P425" s="65">
        <f t="shared" si="266"/>
        <v>0</v>
      </c>
      <c r="Q425" s="14"/>
      <c r="R425" s="14"/>
      <c r="S425" s="14"/>
      <c r="T425" s="15"/>
      <c r="U425" s="15"/>
      <c r="V425" s="65">
        <f t="shared" si="268"/>
        <v>0</v>
      </c>
      <c r="W425" s="14"/>
      <c r="X425" s="14"/>
      <c r="Y425" s="14"/>
      <c r="Z425" s="15"/>
      <c r="AA425" s="15"/>
      <c r="AB425" s="65">
        <f t="shared" si="269"/>
        <v>0</v>
      </c>
      <c r="AC425" s="14"/>
      <c r="AD425" s="14"/>
      <c r="AE425" s="14"/>
      <c r="AF425" s="15"/>
      <c r="AG425" s="15"/>
      <c r="AH425" s="65">
        <f t="shared" si="276"/>
        <v>0</v>
      </c>
      <c r="AI425" s="68">
        <f t="shared" si="270"/>
        <v>0</v>
      </c>
      <c r="AJ425" s="68">
        <f t="shared" si="271"/>
        <v>0</v>
      </c>
      <c r="AK425" s="68">
        <f t="shared" si="272"/>
        <v>0</v>
      </c>
      <c r="AL425" s="69">
        <f t="shared" si="273"/>
        <v>0</v>
      </c>
      <c r="AM425" s="69">
        <f t="shared" si="274"/>
        <v>0</v>
      </c>
      <c r="AN425" s="68">
        <f t="shared" si="275"/>
        <v>0</v>
      </c>
    </row>
    <row r="426" spans="1:40" ht="55.5" customHeight="1">
      <c r="A426" s="163"/>
      <c r="B426" s="159"/>
      <c r="C426" s="159"/>
      <c r="D426" s="159"/>
      <c r="E426" s="159"/>
      <c r="F426" s="23" t="s">
        <v>765</v>
      </c>
      <c r="G426" s="18">
        <f>'[1]на 01.10'!$B$79</f>
        <v>110511</v>
      </c>
      <c r="H426" s="26"/>
      <c r="I426" s="29"/>
      <c r="J426" s="29"/>
      <c r="K426" s="14"/>
      <c r="L426" s="14"/>
      <c r="M426" s="14"/>
      <c r="N426" s="15"/>
      <c r="O426" s="15"/>
      <c r="P426" s="65">
        <f t="shared" si="266"/>
        <v>0</v>
      </c>
      <c r="Q426" s="14"/>
      <c r="R426" s="14"/>
      <c r="S426" s="14"/>
      <c r="T426" s="15"/>
      <c r="U426" s="15"/>
      <c r="V426" s="65">
        <f t="shared" si="268"/>
        <v>0</v>
      </c>
      <c r="W426" s="14"/>
      <c r="X426" s="14"/>
      <c r="Y426" s="14"/>
      <c r="Z426" s="15"/>
      <c r="AA426" s="15"/>
      <c r="AB426" s="65">
        <f t="shared" si="269"/>
        <v>0</v>
      </c>
      <c r="AC426" s="14"/>
      <c r="AD426" s="14"/>
      <c r="AE426" s="14"/>
      <c r="AF426" s="15"/>
      <c r="AG426" s="15"/>
      <c r="AH426" s="65">
        <f t="shared" si="276"/>
        <v>0</v>
      </c>
      <c r="AI426" s="68">
        <f t="shared" si="270"/>
        <v>0</v>
      </c>
      <c r="AJ426" s="68">
        <f t="shared" si="271"/>
        <v>0</v>
      </c>
      <c r="AK426" s="68">
        <f t="shared" si="272"/>
        <v>0</v>
      </c>
      <c r="AL426" s="69">
        <f t="shared" si="273"/>
        <v>0</v>
      </c>
      <c r="AM426" s="69">
        <f t="shared" si="274"/>
        <v>0</v>
      </c>
      <c r="AN426" s="68">
        <f t="shared" si="275"/>
        <v>0</v>
      </c>
    </row>
    <row r="427" spans="1:40" ht="85.5" customHeight="1">
      <c r="A427" s="158"/>
      <c r="B427" s="23" t="s">
        <v>766</v>
      </c>
      <c r="C427" s="23" t="s">
        <v>985</v>
      </c>
      <c r="D427" s="23" t="s">
        <v>986</v>
      </c>
      <c r="E427" s="23" t="s">
        <v>17</v>
      </c>
      <c r="F427" s="71" t="s">
        <v>987</v>
      </c>
      <c r="G427" s="18">
        <f>'[1]на 01.10'!$B$79</f>
        <v>110511</v>
      </c>
      <c r="H427" s="26">
        <v>19</v>
      </c>
      <c r="I427" s="29">
        <v>56</v>
      </c>
      <c r="J427" s="29">
        <v>209</v>
      </c>
      <c r="K427" s="14">
        <v>25</v>
      </c>
      <c r="L427" s="14">
        <v>26</v>
      </c>
      <c r="M427" s="14">
        <v>35</v>
      </c>
      <c r="N427" s="15">
        <v>30</v>
      </c>
      <c r="O427" s="15">
        <f t="shared" ref="O427:O428" si="278">N427*G427</f>
        <v>3315330</v>
      </c>
      <c r="P427" s="65">
        <f t="shared" si="266"/>
        <v>3867885</v>
      </c>
      <c r="Q427" s="14"/>
      <c r="R427" s="14"/>
      <c r="S427" s="14"/>
      <c r="T427" s="15"/>
      <c r="U427" s="15"/>
      <c r="V427" s="65">
        <f t="shared" si="268"/>
        <v>0</v>
      </c>
      <c r="W427" s="14"/>
      <c r="X427" s="14"/>
      <c r="Y427" s="14"/>
      <c r="Z427" s="15"/>
      <c r="AA427" s="15"/>
      <c r="AB427" s="65">
        <f t="shared" si="269"/>
        <v>0</v>
      </c>
      <c r="AC427" s="14"/>
      <c r="AD427" s="14"/>
      <c r="AE427" s="14"/>
      <c r="AF427" s="15"/>
      <c r="AG427" s="15"/>
      <c r="AH427" s="65">
        <f t="shared" si="276"/>
        <v>0</v>
      </c>
      <c r="AI427" s="68">
        <f t="shared" si="270"/>
        <v>25</v>
      </c>
      <c r="AJ427" s="68">
        <f t="shared" si="271"/>
        <v>26</v>
      </c>
      <c r="AK427" s="68">
        <f t="shared" si="272"/>
        <v>35</v>
      </c>
      <c r="AL427" s="69">
        <f t="shared" si="273"/>
        <v>30</v>
      </c>
      <c r="AM427" s="69">
        <f t="shared" si="274"/>
        <v>3315330</v>
      </c>
      <c r="AN427" s="68">
        <f t="shared" si="275"/>
        <v>3867885</v>
      </c>
    </row>
    <row r="428" spans="1:40" ht="112.5" customHeight="1">
      <c r="A428" s="6" t="s">
        <v>767</v>
      </c>
      <c r="B428" s="23" t="s">
        <v>768</v>
      </c>
      <c r="C428" s="23" t="s">
        <v>939</v>
      </c>
      <c r="D428" s="23" t="s">
        <v>769</v>
      </c>
      <c r="E428" s="23" t="s">
        <v>17</v>
      </c>
      <c r="F428" s="23" t="s">
        <v>770</v>
      </c>
      <c r="G428" s="16">
        <f>'[1]на 01.10'!$B$80</f>
        <v>162790</v>
      </c>
      <c r="H428" s="26">
        <v>1098</v>
      </c>
      <c r="I428" s="29">
        <v>57</v>
      </c>
      <c r="J428" s="29">
        <v>185</v>
      </c>
      <c r="K428" s="14"/>
      <c r="L428" s="14">
        <v>4</v>
      </c>
      <c r="M428" s="14">
        <v>5</v>
      </c>
      <c r="N428" s="15">
        <v>5</v>
      </c>
      <c r="O428" s="15">
        <f t="shared" si="278"/>
        <v>813950</v>
      </c>
      <c r="P428" s="65">
        <f t="shared" si="266"/>
        <v>813950</v>
      </c>
      <c r="Q428" s="14"/>
      <c r="R428" s="14"/>
      <c r="S428" s="14">
        <v>1</v>
      </c>
      <c r="T428" s="15">
        <v>1</v>
      </c>
      <c r="U428" s="15">
        <f t="shared" ref="U428" si="279">T428*G428</f>
        <v>162790</v>
      </c>
      <c r="V428" s="65">
        <f t="shared" si="268"/>
        <v>162790</v>
      </c>
      <c r="W428" s="14"/>
      <c r="X428" s="14"/>
      <c r="Y428" s="14"/>
      <c r="Z428" s="15"/>
      <c r="AA428" s="15"/>
      <c r="AB428" s="65">
        <f t="shared" si="269"/>
        <v>0</v>
      </c>
      <c r="AC428" s="14"/>
      <c r="AD428" s="14"/>
      <c r="AE428" s="14"/>
      <c r="AF428" s="15"/>
      <c r="AG428" s="15"/>
      <c r="AH428" s="65">
        <f t="shared" si="276"/>
        <v>0</v>
      </c>
      <c r="AI428" s="68">
        <f t="shared" si="270"/>
        <v>0</v>
      </c>
      <c r="AJ428" s="68">
        <f t="shared" si="271"/>
        <v>4</v>
      </c>
      <c r="AK428" s="68">
        <f t="shared" si="272"/>
        <v>6</v>
      </c>
      <c r="AL428" s="69">
        <f t="shared" si="273"/>
        <v>6</v>
      </c>
      <c r="AM428" s="69">
        <f t="shared" si="274"/>
        <v>976740</v>
      </c>
      <c r="AN428" s="68">
        <f t="shared" si="275"/>
        <v>976740</v>
      </c>
    </row>
    <row r="429" spans="1:40" ht="24.75" customHeight="1">
      <c r="A429" s="164" t="s">
        <v>771</v>
      </c>
      <c r="B429" s="165"/>
      <c r="C429" s="165"/>
      <c r="D429" s="165"/>
      <c r="E429" s="165"/>
      <c r="F429" s="165"/>
      <c r="G429" s="166"/>
      <c r="H429" s="25"/>
      <c r="I429" s="30"/>
      <c r="J429" s="30"/>
      <c r="K429" s="19">
        <f>SUM(K430:K472)</f>
        <v>11</v>
      </c>
      <c r="L429" s="19">
        <f t="shared" ref="L429:P429" si="280">SUM(L430:L472)</f>
        <v>9</v>
      </c>
      <c r="M429" s="19">
        <f t="shared" si="280"/>
        <v>19</v>
      </c>
      <c r="N429" s="19">
        <f t="shared" si="280"/>
        <v>12</v>
      </c>
      <c r="O429" s="19">
        <f t="shared" si="280"/>
        <v>2324616</v>
      </c>
      <c r="P429" s="19">
        <f t="shared" si="280"/>
        <v>3680642</v>
      </c>
      <c r="Q429" s="19">
        <f>SUM(Q430:Q472)</f>
        <v>1</v>
      </c>
      <c r="R429" s="19">
        <f t="shared" ref="R429:V429" si="281">SUM(R430:R472)</f>
        <v>1</v>
      </c>
      <c r="S429" s="19">
        <f t="shared" si="281"/>
        <v>1</v>
      </c>
      <c r="T429" s="19">
        <f t="shared" si="281"/>
        <v>1</v>
      </c>
      <c r="U429" s="19">
        <f t="shared" si="281"/>
        <v>193718</v>
      </c>
      <c r="V429" s="19">
        <f t="shared" si="281"/>
        <v>193718</v>
      </c>
      <c r="W429" s="19">
        <f>SUM(W430:W472)</f>
        <v>0</v>
      </c>
      <c r="X429" s="19">
        <f t="shared" ref="X429:AB429" si="282">SUM(X430:X472)</f>
        <v>0</v>
      </c>
      <c r="Y429" s="19">
        <f t="shared" si="282"/>
        <v>0</v>
      </c>
      <c r="Z429" s="19">
        <f t="shared" si="282"/>
        <v>0</v>
      </c>
      <c r="AA429" s="19"/>
      <c r="AB429" s="19">
        <f t="shared" si="282"/>
        <v>0</v>
      </c>
      <c r="AC429" s="19">
        <f>SUM(AC430:AC472)</f>
        <v>0</v>
      </c>
      <c r="AD429" s="19">
        <f t="shared" ref="AD429:AH429" si="283">SUM(AD430:AD472)</f>
        <v>0</v>
      </c>
      <c r="AE429" s="19">
        <f t="shared" si="283"/>
        <v>0</v>
      </c>
      <c r="AF429" s="19">
        <f t="shared" si="283"/>
        <v>0</v>
      </c>
      <c r="AG429" s="19"/>
      <c r="AH429" s="19">
        <f t="shared" si="283"/>
        <v>0</v>
      </c>
      <c r="AI429" s="19">
        <f>SUM(AI430:AI472)</f>
        <v>12</v>
      </c>
      <c r="AJ429" s="19">
        <f t="shared" ref="AJ429:AN429" si="284">SUM(AJ430:AJ472)</f>
        <v>10</v>
      </c>
      <c r="AK429" s="19">
        <f t="shared" si="284"/>
        <v>20</v>
      </c>
      <c r="AL429" s="69">
        <f t="shared" si="284"/>
        <v>13</v>
      </c>
      <c r="AM429" s="69">
        <f t="shared" si="284"/>
        <v>2518334</v>
      </c>
      <c r="AN429" s="19">
        <f t="shared" si="284"/>
        <v>3874360</v>
      </c>
    </row>
    <row r="430" spans="1:40" ht="33.6">
      <c r="A430" s="157" t="s">
        <v>772</v>
      </c>
      <c r="B430" s="159" t="s">
        <v>773</v>
      </c>
      <c r="C430" s="159" t="s">
        <v>774</v>
      </c>
      <c r="D430" s="159" t="s">
        <v>775</v>
      </c>
      <c r="E430" s="159" t="s">
        <v>17</v>
      </c>
      <c r="F430" s="23" t="s">
        <v>776</v>
      </c>
      <c r="G430" s="18">
        <f>'[1]на 01.10'!$B$82</f>
        <v>193718</v>
      </c>
      <c r="H430" s="26">
        <v>1243</v>
      </c>
      <c r="I430" s="29"/>
      <c r="J430" s="29"/>
      <c r="K430" s="14">
        <v>1</v>
      </c>
      <c r="L430" s="14"/>
      <c r="M430" s="14"/>
      <c r="N430" s="15"/>
      <c r="O430" s="15"/>
      <c r="P430" s="65">
        <f t="shared" ref="P430:P472" si="285">G430*M430</f>
        <v>0</v>
      </c>
      <c r="Q430" s="14"/>
      <c r="R430" s="14"/>
      <c r="S430" s="14"/>
      <c r="T430" s="15"/>
      <c r="U430" s="15"/>
      <c r="V430" s="65">
        <f t="shared" ref="V430:V472" si="286">G430*S430</f>
        <v>0</v>
      </c>
      <c r="W430" s="14"/>
      <c r="X430" s="14"/>
      <c r="Y430" s="14"/>
      <c r="Z430" s="15"/>
      <c r="AA430" s="15"/>
      <c r="AB430" s="65">
        <f t="shared" ref="AB430:AB472" si="287">G430*Y430</f>
        <v>0</v>
      </c>
      <c r="AC430" s="14"/>
      <c r="AD430" s="14"/>
      <c r="AE430" s="14"/>
      <c r="AF430" s="15"/>
      <c r="AG430" s="15"/>
      <c r="AH430" s="65">
        <f t="shared" ref="AH430:AH472" si="288">G430*AE430</f>
        <v>0</v>
      </c>
      <c r="AI430" s="68">
        <f t="shared" ref="AI430:AI472" si="289">K430+Q430+W430+AC430</f>
        <v>1</v>
      </c>
      <c r="AJ430" s="68">
        <f t="shared" ref="AJ430:AJ472" si="290">L430+R430+X430+AD430</f>
        <v>0</v>
      </c>
      <c r="AK430" s="68">
        <f t="shared" ref="AK430:AK472" si="291">M430+S430+Y430+AE430</f>
        <v>0</v>
      </c>
      <c r="AL430" s="69">
        <f t="shared" ref="AL430:AL472" si="292">N430+T430+Z430+AF430</f>
        <v>0</v>
      </c>
      <c r="AM430" s="69">
        <f t="shared" ref="AM430:AM472" si="293">O430+U430+AA430+AG430</f>
        <v>0</v>
      </c>
      <c r="AN430" s="68">
        <f t="shared" ref="AN430:AN472" si="294">P430+V430+AB430+AH430</f>
        <v>0</v>
      </c>
    </row>
    <row r="431" spans="1:40" ht="17.399999999999999">
      <c r="A431" s="163"/>
      <c r="B431" s="159"/>
      <c r="C431" s="159"/>
      <c r="D431" s="159"/>
      <c r="E431" s="159"/>
      <c r="F431" s="23" t="s">
        <v>777</v>
      </c>
      <c r="G431" s="18">
        <f>'[1]на 01.10'!$B$82</f>
        <v>193718</v>
      </c>
      <c r="H431" s="26"/>
      <c r="I431" s="29"/>
      <c r="J431" s="29"/>
      <c r="K431" s="14"/>
      <c r="L431" s="14"/>
      <c r="M431" s="14"/>
      <c r="N431" s="15"/>
      <c r="O431" s="15"/>
      <c r="P431" s="65">
        <f t="shared" si="285"/>
        <v>0</v>
      </c>
      <c r="Q431" s="14"/>
      <c r="R431" s="14"/>
      <c r="S431" s="14"/>
      <c r="T431" s="15"/>
      <c r="U431" s="15"/>
      <c r="V431" s="65">
        <f t="shared" si="286"/>
        <v>0</v>
      </c>
      <c r="W431" s="14"/>
      <c r="X431" s="14"/>
      <c r="Y431" s="14"/>
      <c r="Z431" s="15"/>
      <c r="AA431" s="15"/>
      <c r="AB431" s="65">
        <f t="shared" si="287"/>
        <v>0</v>
      </c>
      <c r="AC431" s="14"/>
      <c r="AD431" s="14"/>
      <c r="AE431" s="14"/>
      <c r="AF431" s="15"/>
      <c r="AG431" s="15"/>
      <c r="AH431" s="65">
        <f t="shared" si="288"/>
        <v>0</v>
      </c>
      <c r="AI431" s="68">
        <f t="shared" si="289"/>
        <v>0</v>
      </c>
      <c r="AJ431" s="68">
        <f t="shared" si="290"/>
        <v>0</v>
      </c>
      <c r="AK431" s="68">
        <f t="shared" si="291"/>
        <v>0</v>
      </c>
      <c r="AL431" s="69">
        <f t="shared" si="292"/>
        <v>0</v>
      </c>
      <c r="AM431" s="69">
        <f t="shared" si="293"/>
        <v>0</v>
      </c>
      <c r="AN431" s="68">
        <f t="shared" si="294"/>
        <v>0</v>
      </c>
    </row>
    <row r="432" spans="1:40" ht="33.6">
      <c r="A432" s="163"/>
      <c r="B432" s="159"/>
      <c r="C432" s="159"/>
      <c r="D432" s="159"/>
      <c r="E432" s="159"/>
      <c r="F432" s="23" t="s">
        <v>778</v>
      </c>
      <c r="G432" s="18">
        <f>'[1]на 01.10'!$B$82</f>
        <v>193718</v>
      </c>
      <c r="H432" s="26"/>
      <c r="I432" s="29"/>
      <c r="J432" s="29"/>
      <c r="K432" s="14"/>
      <c r="L432" s="14"/>
      <c r="M432" s="14"/>
      <c r="N432" s="15"/>
      <c r="O432" s="15"/>
      <c r="P432" s="65">
        <f t="shared" si="285"/>
        <v>0</v>
      </c>
      <c r="Q432" s="14"/>
      <c r="R432" s="14"/>
      <c r="S432" s="14"/>
      <c r="T432" s="15"/>
      <c r="U432" s="15"/>
      <c r="V432" s="65">
        <f t="shared" si="286"/>
        <v>0</v>
      </c>
      <c r="W432" s="14"/>
      <c r="X432" s="14"/>
      <c r="Y432" s="14"/>
      <c r="Z432" s="15"/>
      <c r="AA432" s="15"/>
      <c r="AB432" s="65">
        <f t="shared" si="287"/>
        <v>0</v>
      </c>
      <c r="AC432" s="14"/>
      <c r="AD432" s="14"/>
      <c r="AE432" s="14"/>
      <c r="AF432" s="15"/>
      <c r="AG432" s="15"/>
      <c r="AH432" s="65">
        <f t="shared" si="288"/>
        <v>0</v>
      </c>
      <c r="AI432" s="68">
        <f t="shared" si="289"/>
        <v>0</v>
      </c>
      <c r="AJ432" s="68">
        <f t="shared" si="290"/>
        <v>0</v>
      </c>
      <c r="AK432" s="68">
        <f t="shared" si="291"/>
        <v>0</v>
      </c>
      <c r="AL432" s="69">
        <f t="shared" si="292"/>
        <v>0</v>
      </c>
      <c r="AM432" s="69">
        <f t="shared" si="293"/>
        <v>0</v>
      </c>
      <c r="AN432" s="68">
        <f t="shared" si="294"/>
        <v>0</v>
      </c>
    </row>
    <row r="433" spans="1:40" ht="50.4">
      <c r="A433" s="163"/>
      <c r="B433" s="159"/>
      <c r="C433" s="159"/>
      <c r="D433" s="159"/>
      <c r="E433" s="159"/>
      <c r="F433" s="23" t="s">
        <v>779</v>
      </c>
      <c r="G433" s="18">
        <f>'[1]на 01.10'!$B$82</f>
        <v>193718</v>
      </c>
      <c r="H433" s="26"/>
      <c r="I433" s="29"/>
      <c r="J433" s="29"/>
      <c r="K433" s="14"/>
      <c r="L433" s="14"/>
      <c r="M433" s="14"/>
      <c r="N433" s="15"/>
      <c r="O433" s="15"/>
      <c r="P433" s="65">
        <f t="shared" si="285"/>
        <v>0</v>
      </c>
      <c r="Q433" s="14"/>
      <c r="R433" s="14"/>
      <c r="S433" s="14"/>
      <c r="T433" s="15"/>
      <c r="U433" s="15"/>
      <c r="V433" s="65">
        <f t="shared" si="286"/>
        <v>0</v>
      </c>
      <c r="W433" s="14"/>
      <c r="X433" s="14"/>
      <c r="Y433" s="14"/>
      <c r="Z433" s="15"/>
      <c r="AA433" s="15"/>
      <c r="AB433" s="65">
        <f t="shared" si="287"/>
        <v>0</v>
      </c>
      <c r="AC433" s="14"/>
      <c r="AD433" s="14"/>
      <c r="AE433" s="14"/>
      <c r="AF433" s="15"/>
      <c r="AG433" s="15"/>
      <c r="AH433" s="65">
        <f t="shared" si="288"/>
        <v>0</v>
      </c>
      <c r="AI433" s="68">
        <f t="shared" si="289"/>
        <v>0</v>
      </c>
      <c r="AJ433" s="68">
        <f t="shared" si="290"/>
        <v>0</v>
      </c>
      <c r="AK433" s="68">
        <f t="shared" si="291"/>
        <v>0</v>
      </c>
      <c r="AL433" s="69">
        <f t="shared" si="292"/>
        <v>0</v>
      </c>
      <c r="AM433" s="69">
        <f t="shared" si="293"/>
        <v>0</v>
      </c>
      <c r="AN433" s="68">
        <f t="shared" si="294"/>
        <v>0</v>
      </c>
    </row>
    <row r="434" spans="1:40" ht="50.4">
      <c r="A434" s="163"/>
      <c r="B434" s="159"/>
      <c r="C434" s="159"/>
      <c r="D434" s="159"/>
      <c r="E434" s="159"/>
      <c r="F434" s="23" t="s">
        <v>780</v>
      </c>
      <c r="G434" s="18">
        <f>'[1]на 01.10'!$B$82</f>
        <v>193718</v>
      </c>
      <c r="H434" s="26">
        <v>1239</v>
      </c>
      <c r="I434" s="29">
        <v>1</v>
      </c>
      <c r="J434" s="29">
        <v>1</v>
      </c>
      <c r="K434" s="14">
        <v>1</v>
      </c>
      <c r="L434" s="14"/>
      <c r="M434" s="14">
        <v>1</v>
      </c>
      <c r="N434" s="15"/>
      <c r="O434" s="15">
        <f t="shared" ref="O434:O435" si="295">N434*G434</f>
        <v>0</v>
      </c>
      <c r="P434" s="65">
        <f t="shared" si="285"/>
        <v>193718</v>
      </c>
      <c r="Q434" s="14"/>
      <c r="R434" s="14"/>
      <c r="S434" s="14"/>
      <c r="T434" s="15"/>
      <c r="U434" s="15"/>
      <c r="V434" s="65">
        <f t="shared" si="286"/>
        <v>0</v>
      </c>
      <c r="W434" s="14"/>
      <c r="X434" s="14"/>
      <c r="Y434" s="14"/>
      <c r="Z434" s="15"/>
      <c r="AA434" s="15"/>
      <c r="AB434" s="65">
        <f t="shared" si="287"/>
        <v>0</v>
      </c>
      <c r="AC434" s="14"/>
      <c r="AD434" s="14"/>
      <c r="AE434" s="14"/>
      <c r="AF434" s="15"/>
      <c r="AG434" s="15"/>
      <c r="AH434" s="65">
        <f t="shared" si="288"/>
        <v>0</v>
      </c>
      <c r="AI434" s="68">
        <f t="shared" si="289"/>
        <v>1</v>
      </c>
      <c r="AJ434" s="68">
        <f t="shared" si="290"/>
        <v>0</v>
      </c>
      <c r="AK434" s="68">
        <f t="shared" si="291"/>
        <v>1</v>
      </c>
      <c r="AL434" s="69">
        <f t="shared" si="292"/>
        <v>0</v>
      </c>
      <c r="AM434" s="69">
        <f t="shared" si="293"/>
        <v>0</v>
      </c>
      <c r="AN434" s="68">
        <f t="shared" si="294"/>
        <v>193718</v>
      </c>
    </row>
    <row r="435" spans="1:40" ht="33.6">
      <c r="A435" s="163"/>
      <c r="B435" s="159"/>
      <c r="C435" s="159"/>
      <c r="D435" s="159"/>
      <c r="E435" s="159"/>
      <c r="F435" s="23" t="s">
        <v>781</v>
      </c>
      <c r="G435" s="18">
        <f>'[1]на 01.10'!$B$82</f>
        <v>193718</v>
      </c>
      <c r="H435" s="26">
        <v>1238</v>
      </c>
      <c r="I435" s="29">
        <v>1</v>
      </c>
      <c r="J435" s="29">
        <v>1</v>
      </c>
      <c r="K435" s="14"/>
      <c r="L435" s="14"/>
      <c r="M435" s="14">
        <v>1</v>
      </c>
      <c r="N435" s="15"/>
      <c r="O435" s="15">
        <f t="shared" si="295"/>
        <v>0</v>
      </c>
      <c r="P435" s="65">
        <f t="shared" si="285"/>
        <v>193718</v>
      </c>
      <c r="Q435" s="14"/>
      <c r="R435" s="14"/>
      <c r="S435" s="14"/>
      <c r="T435" s="15"/>
      <c r="U435" s="15"/>
      <c r="V435" s="65">
        <f t="shared" si="286"/>
        <v>0</v>
      </c>
      <c r="W435" s="14"/>
      <c r="X435" s="14"/>
      <c r="Y435" s="14"/>
      <c r="Z435" s="15"/>
      <c r="AA435" s="15"/>
      <c r="AB435" s="65">
        <f t="shared" si="287"/>
        <v>0</v>
      </c>
      <c r="AC435" s="14"/>
      <c r="AD435" s="14"/>
      <c r="AE435" s="14"/>
      <c r="AF435" s="15"/>
      <c r="AG435" s="15"/>
      <c r="AH435" s="65">
        <f t="shared" si="288"/>
        <v>0</v>
      </c>
      <c r="AI435" s="68">
        <f t="shared" si="289"/>
        <v>0</v>
      </c>
      <c r="AJ435" s="68">
        <f t="shared" si="290"/>
        <v>0</v>
      </c>
      <c r="AK435" s="68">
        <f t="shared" si="291"/>
        <v>1</v>
      </c>
      <c r="AL435" s="69">
        <f t="shared" si="292"/>
        <v>0</v>
      </c>
      <c r="AM435" s="69">
        <f t="shared" si="293"/>
        <v>0</v>
      </c>
      <c r="AN435" s="68">
        <f t="shared" si="294"/>
        <v>193718</v>
      </c>
    </row>
    <row r="436" spans="1:40" ht="33.6">
      <c r="A436" s="163"/>
      <c r="B436" s="159"/>
      <c r="C436" s="159"/>
      <c r="D436" s="159"/>
      <c r="E436" s="159"/>
      <c r="F436" s="23" t="s">
        <v>782</v>
      </c>
      <c r="G436" s="18">
        <f>'[1]на 01.10'!$B$82</f>
        <v>193718</v>
      </c>
      <c r="H436" s="26">
        <v>1237</v>
      </c>
      <c r="I436" s="29">
        <v>1</v>
      </c>
      <c r="J436" s="29">
        <v>1</v>
      </c>
      <c r="K436" s="14"/>
      <c r="L436" s="14">
        <v>1</v>
      </c>
      <c r="M436" s="14"/>
      <c r="N436" s="15"/>
      <c r="O436" s="15"/>
      <c r="P436" s="65">
        <f t="shared" si="285"/>
        <v>0</v>
      </c>
      <c r="Q436" s="14"/>
      <c r="R436" s="14"/>
      <c r="S436" s="14"/>
      <c r="T436" s="15"/>
      <c r="U436" s="15"/>
      <c r="V436" s="65">
        <f t="shared" si="286"/>
        <v>0</v>
      </c>
      <c r="W436" s="14"/>
      <c r="X436" s="14"/>
      <c r="Y436" s="14"/>
      <c r="Z436" s="15"/>
      <c r="AA436" s="15"/>
      <c r="AB436" s="65">
        <f t="shared" si="287"/>
        <v>0</v>
      </c>
      <c r="AC436" s="14"/>
      <c r="AD436" s="14"/>
      <c r="AE436" s="14"/>
      <c r="AF436" s="15"/>
      <c r="AG436" s="15"/>
      <c r="AH436" s="65">
        <f t="shared" si="288"/>
        <v>0</v>
      </c>
      <c r="AI436" s="68">
        <f t="shared" si="289"/>
        <v>0</v>
      </c>
      <c r="AJ436" s="68">
        <f t="shared" si="290"/>
        <v>1</v>
      </c>
      <c r="AK436" s="68">
        <f t="shared" si="291"/>
        <v>0</v>
      </c>
      <c r="AL436" s="69">
        <f t="shared" si="292"/>
        <v>0</v>
      </c>
      <c r="AM436" s="69">
        <f t="shared" si="293"/>
        <v>0</v>
      </c>
      <c r="AN436" s="68">
        <f t="shared" si="294"/>
        <v>0</v>
      </c>
    </row>
    <row r="437" spans="1:40" ht="33.6">
      <c r="A437" s="163"/>
      <c r="B437" s="159"/>
      <c r="C437" s="159"/>
      <c r="D437" s="159"/>
      <c r="E437" s="159"/>
      <c r="F437" s="23" t="s">
        <v>783</v>
      </c>
      <c r="G437" s="18">
        <f>'[1]на 01.10'!$B$82</f>
        <v>193718</v>
      </c>
      <c r="H437" s="26">
        <v>5</v>
      </c>
      <c r="I437" s="29"/>
      <c r="J437" s="29"/>
      <c r="K437" s="14">
        <v>1</v>
      </c>
      <c r="L437" s="14"/>
      <c r="M437" s="14"/>
      <c r="N437" s="15"/>
      <c r="O437" s="15"/>
      <c r="P437" s="65">
        <f t="shared" si="285"/>
        <v>0</v>
      </c>
      <c r="Q437" s="14"/>
      <c r="R437" s="14"/>
      <c r="S437" s="14"/>
      <c r="T437" s="15"/>
      <c r="U437" s="15"/>
      <c r="V437" s="65">
        <f t="shared" si="286"/>
        <v>0</v>
      </c>
      <c r="W437" s="14"/>
      <c r="X437" s="14"/>
      <c r="Y437" s="14"/>
      <c r="Z437" s="15"/>
      <c r="AA437" s="15"/>
      <c r="AB437" s="65">
        <f t="shared" si="287"/>
        <v>0</v>
      </c>
      <c r="AC437" s="14"/>
      <c r="AD437" s="14"/>
      <c r="AE437" s="14"/>
      <c r="AF437" s="15"/>
      <c r="AG437" s="15"/>
      <c r="AH437" s="65">
        <f t="shared" si="288"/>
        <v>0</v>
      </c>
      <c r="AI437" s="68">
        <f t="shared" si="289"/>
        <v>1</v>
      </c>
      <c r="AJ437" s="68">
        <f t="shared" si="290"/>
        <v>0</v>
      </c>
      <c r="AK437" s="68">
        <f t="shared" si="291"/>
        <v>0</v>
      </c>
      <c r="AL437" s="69">
        <f t="shared" si="292"/>
        <v>0</v>
      </c>
      <c r="AM437" s="69">
        <f t="shared" si="293"/>
        <v>0</v>
      </c>
      <c r="AN437" s="68">
        <f t="shared" si="294"/>
        <v>0</v>
      </c>
    </row>
    <row r="438" spans="1:40" ht="17.399999999999999">
      <c r="A438" s="163"/>
      <c r="B438" s="159"/>
      <c r="C438" s="159"/>
      <c r="D438" s="159"/>
      <c r="E438" s="159"/>
      <c r="F438" s="23" t="s">
        <v>784</v>
      </c>
      <c r="G438" s="18">
        <f>'[1]на 01.10'!$B$82</f>
        <v>193718</v>
      </c>
      <c r="H438" s="26">
        <v>1337</v>
      </c>
      <c r="I438" s="29">
        <v>1</v>
      </c>
      <c r="J438" s="29">
        <v>1</v>
      </c>
      <c r="K438" s="14"/>
      <c r="L438" s="14"/>
      <c r="M438" s="14">
        <v>1</v>
      </c>
      <c r="N438" s="15"/>
      <c r="O438" s="15">
        <f>N438*G438</f>
        <v>0</v>
      </c>
      <c r="P438" s="65">
        <f t="shared" si="285"/>
        <v>193718</v>
      </c>
      <c r="Q438" s="14"/>
      <c r="R438" s="14"/>
      <c r="S438" s="14"/>
      <c r="T438" s="15"/>
      <c r="U438" s="15"/>
      <c r="V438" s="65">
        <f t="shared" si="286"/>
        <v>0</v>
      </c>
      <c r="W438" s="14"/>
      <c r="X438" s="14"/>
      <c r="Y438" s="14"/>
      <c r="Z438" s="15"/>
      <c r="AA438" s="15"/>
      <c r="AB438" s="65">
        <f t="shared" si="287"/>
        <v>0</v>
      </c>
      <c r="AC438" s="14"/>
      <c r="AD438" s="14"/>
      <c r="AE438" s="14"/>
      <c r="AF438" s="15"/>
      <c r="AG438" s="15"/>
      <c r="AH438" s="65">
        <f t="shared" si="288"/>
        <v>0</v>
      </c>
      <c r="AI438" s="68">
        <f t="shared" si="289"/>
        <v>0</v>
      </c>
      <c r="AJ438" s="68">
        <f t="shared" si="290"/>
        <v>0</v>
      </c>
      <c r="AK438" s="68">
        <f t="shared" si="291"/>
        <v>1</v>
      </c>
      <c r="AL438" s="69">
        <f t="shared" si="292"/>
        <v>0</v>
      </c>
      <c r="AM438" s="69">
        <f t="shared" si="293"/>
        <v>0</v>
      </c>
      <c r="AN438" s="68">
        <f t="shared" si="294"/>
        <v>193718</v>
      </c>
    </row>
    <row r="439" spans="1:40" ht="33.6">
      <c r="A439" s="163"/>
      <c r="B439" s="159" t="s">
        <v>785</v>
      </c>
      <c r="C439" s="159" t="s">
        <v>786</v>
      </c>
      <c r="D439" s="159" t="s">
        <v>787</v>
      </c>
      <c r="E439" s="159" t="s">
        <v>17</v>
      </c>
      <c r="F439" s="23" t="s">
        <v>788</v>
      </c>
      <c r="G439" s="18">
        <f>'[1]на 01.10'!$B$82</f>
        <v>193718</v>
      </c>
      <c r="H439" s="26"/>
      <c r="I439" s="29"/>
      <c r="J439" s="29"/>
      <c r="K439" s="14"/>
      <c r="L439" s="14"/>
      <c r="M439" s="14"/>
      <c r="N439" s="15"/>
      <c r="O439" s="15"/>
      <c r="P439" s="65">
        <f t="shared" si="285"/>
        <v>0</v>
      </c>
      <c r="Q439" s="14"/>
      <c r="R439" s="14"/>
      <c r="S439" s="14"/>
      <c r="T439" s="15"/>
      <c r="U439" s="15"/>
      <c r="V439" s="65">
        <f t="shared" si="286"/>
        <v>0</v>
      </c>
      <c r="W439" s="14"/>
      <c r="X439" s="14"/>
      <c r="Y439" s="14"/>
      <c r="Z439" s="15"/>
      <c r="AA439" s="15"/>
      <c r="AB439" s="65">
        <f t="shared" si="287"/>
        <v>0</v>
      </c>
      <c r="AC439" s="14"/>
      <c r="AD439" s="14"/>
      <c r="AE439" s="14"/>
      <c r="AF439" s="15"/>
      <c r="AG439" s="15"/>
      <c r="AH439" s="65">
        <f t="shared" si="288"/>
        <v>0</v>
      </c>
      <c r="AI439" s="68">
        <f t="shared" si="289"/>
        <v>0</v>
      </c>
      <c r="AJ439" s="68">
        <f t="shared" si="290"/>
        <v>0</v>
      </c>
      <c r="AK439" s="68">
        <f t="shared" si="291"/>
        <v>0</v>
      </c>
      <c r="AL439" s="69">
        <f t="shared" si="292"/>
        <v>0</v>
      </c>
      <c r="AM439" s="69">
        <f t="shared" si="293"/>
        <v>0</v>
      </c>
      <c r="AN439" s="68">
        <f t="shared" si="294"/>
        <v>0</v>
      </c>
    </row>
    <row r="440" spans="1:40" ht="17.399999999999999">
      <c r="A440" s="163"/>
      <c r="B440" s="159"/>
      <c r="C440" s="159"/>
      <c r="D440" s="159"/>
      <c r="E440" s="159"/>
      <c r="F440" s="23" t="s">
        <v>789</v>
      </c>
      <c r="G440" s="18">
        <f>'[1]на 01.10'!$B$82</f>
        <v>193718</v>
      </c>
      <c r="H440" s="26"/>
      <c r="I440" s="29"/>
      <c r="J440" s="29"/>
      <c r="K440" s="14"/>
      <c r="L440" s="14"/>
      <c r="M440" s="14"/>
      <c r="N440" s="15"/>
      <c r="O440" s="15"/>
      <c r="P440" s="65">
        <f t="shared" si="285"/>
        <v>0</v>
      </c>
      <c r="Q440" s="14"/>
      <c r="R440" s="14"/>
      <c r="S440" s="14"/>
      <c r="T440" s="15"/>
      <c r="U440" s="15"/>
      <c r="V440" s="65">
        <f t="shared" si="286"/>
        <v>0</v>
      </c>
      <c r="W440" s="14"/>
      <c r="X440" s="14"/>
      <c r="Y440" s="14"/>
      <c r="Z440" s="15"/>
      <c r="AA440" s="15"/>
      <c r="AB440" s="65">
        <f t="shared" si="287"/>
        <v>0</v>
      </c>
      <c r="AC440" s="14"/>
      <c r="AD440" s="14"/>
      <c r="AE440" s="14"/>
      <c r="AF440" s="15"/>
      <c r="AG440" s="15"/>
      <c r="AH440" s="65">
        <f t="shared" si="288"/>
        <v>0</v>
      </c>
      <c r="AI440" s="68">
        <f t="shared" si="289"/>
        <v>0</v>
      </c>
      <c r="AJ440" s="68">
        <f t="shared" si="290"/>
        <v>0</v>
      </c>
      <c r="AK440" s="68">
        <f t="shared" si="291"/>
        <v>0</v>
      </c>
      <c r="AL440" s="69">
        <f t="shared" si="292"/>
        <v>0</v>
      </c>
      <c r="AM440" s="69">
        <f t="shared" si="293"/>
        <v>0</v>
      </c>
      <c r="AN440" s="68">
        <f t="shared" si="294"/>
        <v>0</v>
      </c>
    </row>
    <row r="441" spans="1:40" ht="50.4">
      <c r="A441" s="163"/>
      <c r="B441" s="159"/>
      <c r="C441" s="159"/>
      <c r="D441" s="159"/>
      <c r="E441" s="159"/>
      <c r="F441" s="23" t="s">
        <v>790</v>
      </c>
      <c r="G441" s="18">
        <f>'[1]на 01.10'!$B$82</f>
        <v>193718</v>
      </c>
      <c r="H441" s="26"/>
      <c r="I441" s="29"/>
      <c r="J441" s="29"/>
      <c r="K441" s="14"/>
      <c r="L441" s="14"/>
      <c r="M441" s="14"/>
      <c r="N441" s="15"/>
      <c r="O441" s="15"/>
      <c r="P441" s="65">
        <f t="shared" si="285"/>
        <v>0</v>
      </c>
      <c r="Q441" s="14"/>
      <c r="R441" s="14"/>
      <c r="S441" s="14"/>
      <c r="T441" s="15"/>
      <c r="U441" s="15"/>
      <c r="V441" s="65">
        <f t="shared" si="286"/>
        <v>0</v>
      </c>
      <c r="W441" s="14"/>
      <c r="X441" s="14"/>
      <c r="Y441" s="14"/>
      <c r="Z441" s="15"/>
      <c r="AA441" s="15"/>
      <c r="AB441" s="65">
        <f t="shared" si="287"/>
        <v>0</v>
      </c>
      <c r="AC441" s="14"/>
      <c r="AD441" s="14"/>
      <c r="AE441" s="14"/>
      <c r="AF441" s="15"/>
      <c r="AG441" s="15"/>
      <c r="AH441" s="65">
        <f t="shared" si="288"/>
        <v>0</v>
      </c>
      <c r="AI441" s="68">
        <f t="shared" si="289"/>
        <v>0</v>
      </c>
      <c r="AJ441" s="68">
        <f t="shared" si="290"/>
        <v>0</v>
      </c>
      <c r="AK441" s="68">
        <f t="shared" si="291"/>
        <v>0</v>
      </c>
      <c r="AL441" s="69">
        <f t="shared" si="292"/>
        <v>0</v>
      </c>
      <c r="AM441" s="69">
        <f t="shared" si="293"/>
        <v>0</v>
      </c>
      <c r="AN441" s="68">
        <f t="shared" si="294"/>
        <v>0</v>
      </c>
    </row>
    <row r="442" spans="1:40" ht="17.399999999999999">
      <c r="A442" s="163"/>
      <c r="B442" s="159"/>
      <c r="C442" s="159"/>
      <c r="D442" s="159"/>
      <c r="E442" s="159"/>
      <c r="F442" s="23" t="s">
        <v>791</v>
      </c>
      <c r="G442" s="18">
        <f>'[1]на 01.10'!$B$82</f>
        <v>193718</v>
      </c>
      <c r="H442" s="26"/>
      <c r="I442" s="29"/>
      <c r="J442" s="29"/>
      <c r="K442" s="14"/>
      <c r="L442" s="14"/>
      <c r="M442" s="14"/>
      <c r="N442" s="15"/>
      <c r="O442" s="15"/>
      <c r="P442" s="65">
        <f t="shared" si="285"/>
        <v>0</v>
      </c>
      <c r="Q442" s="14"/>
      <c r="R442" s="14"/>
      <c r="S442" s="14"/>
      <c r="T442" s="15"/>
      <c r="U442" s="15"/>
      <c r="V442" s="65">
        <f t="shared" si="286"/>
        <v>0</v>
      </c>
      <c r="W442" s="14"/>
      <c r="X442" s="14"/>
      <c r="Y442" s="14"/>
      <c r="Z442" s="15"/>
      <c r="AA442" s="15"/>
      <c r="AB442" s="65">
        <f t="shared" si="287"/>
        <v>0</v>
      </c>
      <c r="AC442" s="14"/>
      <c r="AD442" s="14"/>
      <c r="AE442" s="14"/>
      <c r="AF442" s="15"/>
      <c r="AG442" s="15"/>
      <c r="AH442" s="65">
        <f t="shared" si="288"/>
        <v>0</v>
      </c>
      <c r="AI442" s="68">
        <f t="shared" si="289"/>
        <v>0</v>
      </c>
      <c r="AJ442" s="68">
        <f t="shared" si="290"/>
        <v>0</v>
      </c>
      <c r="AK442" s="68">
        <f t="shared" si="291"/>
        <v>0</v>
      </c>
      <c r="AL442" s="69">
        <f t="shared" si="292"/>
        <v>0</v>
      </c>
      <c r="AM442" s="69">
        <f t="shared" si="293"/>
        <v>0</v>
      </c>
      <c r="AN442" s="68">
        <f t="shared" si="294"/>
        <v>0</v>
      </c>
    </row>
    <row r="443" spans="1:40" ht="50.4">
      <c r="A443" s="163"/>
      <c r="B443" s="159"/>
      <c r="C443" s="159"/>
      <c r="D443" s="159"/>
      <c r="E443" s="159"/>
      <c r="F443" s="23" t="s">
        <v>792</v>
      </c>
      <c r="G443" s="18">
        <f>'[1]на 01.10'!$B$82</f>
        <v>193718</v>
      </c>
      <c r="H443" s="26"/>
      <c r="I443" s="29"/>
      <c r="J443" s="29"/>
      <c r="K443" s="14"/>
      <c r="L443" s="14"/>
      <c r="M443" s="14"/>
      <c r="N443" s="15"/>
      <c r="O443" s="15"/>
      <c r="P443" s="65">
        <f t="shared" si="285"/>
        <v>0</v>
      </c>
      <c r="Q443" s="14"/>
      <c r="R443" s="14"/>
      <c r="S443" s="14"/>
      <c r="T443" s="15"/>
      <c r="U443" s="15"/>
      <c r="V443" s="65">
        <f t="shared" si="286"/>
        <v>0</v>
      </c>
      <c r="W443" s="14"/>
      <c r="X443" s="14"/>
      <c r="Y443" s="14"/>
      <c r="Z443" s="15"/>
      <c r="AA443" s="15"/>
      <c r="AB443" s="65">
        <f t="shared" si="287"/>
        <v>0</v>
      </c>
      <c r="AC443" s="14"/>
      <c r="AD443" s="14"/>
      <c r="AE443" s="14"/>
      <c r="AF443" s="15"/>
      <c r="AG443" s="15"/>
      <c r="AH443" s="65">
        <f t="shared" si="288"/>
        <v>0</v>
      </c>
      <c r="AI443" s="68">
        <f t="shared" si="289"/>
        <v>0</v>
      </c>
      <c r="AJ443" s="68">
        <f t="shared" si="290"/>
        <v>0</v>
      </c>
      <c r="AK443" s="68">
        <f t="shared" si="291"/>
        <v>0</v>
      </c>
      <c r="AL443" s="69">
        <f t="shared" si="292"/>
        <v>0</v>
      </c>
      <c r="AM443" s="69">
        <f t="shared" si="293"/>
        <v>0</v>
      </c>
      <c r="AN443" s="68">
        <f t="shared" si="294"/>
        <v>0</v>
      </c>
    </row>
    <row r="444" spans="1:40" ht="50.4">
      <c r="A444" s="163"/>
      <c r="B444" s="159"/>
      <c r="C444" s="159"/>
      <c r="D444" s="159"/>
      <c r="E444" s="159"/>
      <c r="F444" s="23" t="s">
        <v>793</v>
      </c>
      <c r="G444" s="18">
        <f>'[1]на 01.10'!$B$82</f>
        <v>193718</v>
      </c>
      <c r="H444" s="26"/>
      <c r="I444" s="29"/>
      <c r="J444" s="29"/>
      <c r="K444" s="14"/>
      <c r="L444" s="14"/>
      <c r="M444" s="14"/>
      <c r="N444" s="15"/>
      <c r="O444" s="15"/>
      <c r="P444" s="65">
        <f t="shared" si="285"/>
        <v>0</v>
      </c>
      <c r="Q444" s="14"/>
      <c r="R444" s="14"/>
      <c r="S444" s="14"/>
      <c r="T444" s="15"/>
      <c r="U444" s="15"/>
      <c r="V444" s="65">
        <f t="shared" si="286"/>
        <v>0</v>
      </c>
      <c r="W444" s="14"/>
      <c r="X444" s="14"/>
      <c r="Y444" s="14"/>
      <c r="Z444" s="15"/>
      <c r="AA444" s="15"/>
      <c r="AB444" s="65">
        <f t="shared" si="287"/>
        <v>0</v>
      </c>
      <c r="AC444" s="14"/>
      <c r="AD444" s="14"/>
      <c r="AE444" s="14"/>
      <c r="AF444" s="15"/>
      <c r="AG444" s="15"/>
      <c r="AH444" s="65">
        <f t="shared" si="288"/>
        <v>0</v>
      </c>
      <c r="AI444" s="68">
        <f t="shared" si="289"/>
        <v>0</v>
      </c>
      <c r="AJ444" s="68">
        <f t="shared" si="290"/>
        <v>0</v>
      </c>
      <c r="AK444" s="68">
        <f t="shared" si="291"/>
        <v>0</v>
      </c>
      <c r="AL444" s="69">
        <f t="shared" si="292"/>
        <v>0</v>
      </c>
      <c r="AM444" s="69">
        <f t="shared" si="293"/>
        <v>0</v>
      </c>
      <c r="AN444" s="68">
        <f t="shared" si="294"/>
        <v>0</v>
      </c>
    </row>
    <row r="445" spans="1:40" ht="33.6">
      <c r="A445" s="163"/>
      <c r="B445" s="159"/>
      <c r="C445" s="159"/>
      <c r="D445" s="159"/>
      <c r="E445" s="159"/>
      <c r="F445" s="23" t="s">
        <v>794</v>
      </c>
      <c r="G445" s="18">
        <f>'[1]на 01.10'!$B$82</f>
        <v>193718</v>
      </c>
      <c r="H445" s="26"/>
      <c r="I445" s="29"/>
      <c r="J445" s="29"/>
      <c r="K445" s="14"/>
      <c r="L445" s="14"/>
      <c r="M445" s="14"/>
      <c r="N445" s="15"/>
      <c r="O445" s="15"/>
      <c r="P445" s="65">
        <f t="shared" si="285"/>
        <v>0</v>
      </c>
      <c r="Q445" s="14"/>
      <c r="R445" s="14"/>
      <c r="S445" s="14"/>
      <c r="T445" s="15"/>
      <c r="U445" s="15"/>
      <c r="V445" s="65">
        <f t="shared" si="286"/>
        <v>0</v>
      </c>
      <c r="W445" s="14"/>
      <c r="X445" s="14"/>
      <c r="Y445" s="14"/>
      <c r="Z445" s="15"/>
      <c r="AA445" s="15"/>
      <c r="AB445" s="65">
        <f t="shared" si="287"/>
        <v>0</v>
      </c>
      <c r="AC445" s="14"/>
      <c r="AD445" s="14"/>
      <c r="AE445" s="14"/>
      <c r="AF445" s="15"/>
      <c r="AG445" s="15"/>
      <c r="AH445" s="65">
        <f t="shared" si="288"/>
        <v>0</v>
      </c>
      <c r="AI445" s="68">
        <f t="shared" si="289"/>
        <v>0</v>
      </c>
      <c r="AJ445" s="68">
        <f t="shared" si="290"/>
        <v>0</v>
      </c>
      <c r="AK445" s="68">
        <f t="shared" si="291"/>
        <v>0</v>
      </c>
      <c r="AL445" s="69">
        <f t="shared" si="292"/>
        <v>0</v>
      </c>
      <c r="AM445" s="69">
        <f t="shared" si="293"/>
        <v>0</v>
      </c>
      <c r="AN445" s="68">
        <f t="shared" si="294"/>
        <v>0</v>
      </c>
    </row>
    <row r="446" spans="1:40" ht="134.4">
      <c r="A446" s="163"/>
      <c r="B446" s="23" t="s">
        <v>795</v>
      </c>
      <c r="C446" s="23" t="s">
        <v>940</v>
      </c>
      <c r="D446" s="23" t="s">
        <v>796</v>
      </c>
      <c r="E446" s="23" t="s">
        <v>17</v>
      </c>
      <c r="F446" s="23" t="s">
        <v>797</v>
      </c>
      <c r="G446" s="18">
        <f>'[1]на 01.10'!$B$82</f>
        <v>193718</v>
      </c>
      <c r="H446" s="26"/>
      <c r="I446" s="29"/>
      <c r="J446" s="29"/>
      <c r="K446" s="14"/>
      <c r="L446" s="14"/>
      <c r="M446" s="14"/>
      <c r="N446" s="15"/>
      <c r="O446" s="15"/>
      <c r="P446" s="65">
        <f t="shared" si="285"/>
        <v>0</v>
      </c>
      <c r="Q446" s="14"/>
      <c r="R446" s="14"/>
      <c r="S446" s="14">
        <v>1</v>
      </c>
      <c r="T446" s="15">
        <v>1</v>
      </c>
      <c r="U446" s="15">
        <f>T446*G446</f>
        <v>193718</v>
      </c>
      <c r="V446" s="65">
        <f t="shared" si="286"/>
        <v>193718</v>
      </c>
      <c r="W446" s="14"/>
      <c r="X446" s="14"/>
      <c r="Y446" s="14"/>
      <c r="Z446" s="15"/>
      <c r="AA446" s="15"/>
      <c r="AB446" s="65">
        <f t="shared" si="287"/>
        <v>0</v>
      </c>
      <c r="AC446" s="14"/>
      <c r="AD446" s="14"/>
      <c r="AE446" s="14"/>
      <c r="AF446" s="15"/>
      <c r="AG446" s="15"/>
      <c r="AH446" s="65">
        <f t="shared" si="288"/>
        <v>0</v>
      </c>
      <c r="AI446" s="68">
        <f t="shared" si="289"/>
        <v>0</v>
      </c>
      <c r="AJ446" s="68">
        <f t="shared" si="290"/>
        <v>0</v>
      </c>
      <c r="AK446" s="68">
        <f t="shared" si="291"/>
        <v>1</v>
      </c>
      <c r="AL446" s="69">
        <f t="shared" si="292"/>
        <v>1</v>
      </c>
      <c r="AM446" s="69">
        <f t="shared" si="293"/>
        <v>193718</v>
      </c>
      <c r="AN446" s="68">
        <f t="shared" si="294"/>
        <v>193718</v>
      </c>
    </row>
    <row r="447" spans="1:40" ht="102.75" customHeight="1">
      <c r="A447" s="163"/>
      <c r="B447" s="159"/>
      <c r="C447" s="159"/>
      <c r="D447" s="159"/>
      <c r="E447" s="159"/>
      <c r="F447" s="23" t="s">
        <v>798</v>
      </c>
      <c r="G447" s="18">
        <f>'[1]на 01.10'!$B$82</f>
        <v>193718</v>
      </c>
      <c r="H447" s="26"/>
      <c r="I447" s="29"/>
      <c r="J447" s="29"/>
      <c r="K447" s="14"/>
      <c r="L447" s="14"/>
      <c r="M447" s="14"/>
      <c r="N447" s="15"/>
      <c r="O447" s="15"/>
      <c r="P447" s="65">
        <f t="shared" si="285"/>
        <v>0</v>
      </c>
      <c r="Q447" s="14"/>
      <c r="R447" s="14"/>
      <c r="S447" s="14"/>
      <c r="T447" s="15"/>
      <c r="U447" s="15"/>
      <c r="V447" s="65">
        <f t="shared" si="286"/>
        <v>0</v>
      </c>
      <c r="W447" s="14"/>
      <c r="X447" s="14"/>
      <c r="Y447" s="14"/>
      <c r="Z447" s="15"/>
      <c r="AA447" s="15"/>
      <c r="AB447" s="65">
        <f t="shared" si="287"/>
        <v>0</v>
      </c>
      <c r="AC447" s="14"/>
      <c r="AD447" s="14"/>
      <c r="AE447" s="14"/>
      <c r="AF447" s="15"/>
      <c r="AG447" s="15"/>
      <c r="AH447" s="65">
        <f t="shared" si="288"/>
        <v>0</v>
      </c>
      <c r="AI447" s="68">
        <f t="shared" si="289"/>
        <v>0</v>
      </c>
      <c r="AJ447" s="68">
        <f t="shared" si="290"/>
        <v>0</v>
      </c>
      <c r="AK447" s="68">
        <f t="shared" si="291"/>
        <v>0</v>
      </c>
      <c r="AL447" s="69">
        <f t="shared" si="292"/>
        <v>0</v>
      </c>
      <c r="AM447" s="69">
        <f t="shared" si="293"/>
        <v>0</v>
      </c>
      <c r="AN447" s="68">
        <f t="shared" si="294"/>
        <v>0</v>
      </c>
    </row>
    <row r="448" spans="1:40" ht="99.75" customHeight="1">
      <c r="A448" s="163"/>
      <c r="B448" s="159"/>
      <c r="C448" s="159"/>
      <c r="D448" s="159"/>
      <c r="E448" s="159"/>
      <c r="F448" s="23" t="s">
        <v>799</v>
      </c>
      <c r="G448" s="18">
        <f>'[1]на 01.10'!$B$82</f>
        <v>193718</v>
      </c>
      <c r="H448" s="26"/>
      <c r="I448" s="29"/>
      <c r="J448" s="29"/>
      <c r="K448" s="14"/>
      <c r="L448" s="14"/>
      <c r="M448" s="14"/>
      <c r="N448" s="15"/>
      <c r="O448" s="15"/>
      <c r="P448" s="65">
        <f t="shared" si="285"/>
        <v>0</v>
      </c>
      <c r="Q448" s="14"/>
      <c r="R448" s="14"/>
      <c r="S448" s="14"/>
      <c r="T448" s="15"/>
      <c r="U448" s="15"/>
      <c r="V448" s="65">
        <f t="shared" si="286"/>
        <v>0</v>
      </c>
      <c r="W448" s="14"/>
      <c r="X448" s="14"/>
      <c r="Y448" s="14"/>
      <c r="Z448" s="15"/>
      <c r="AA448" s="15"/>
      <c r="AB448" s="65">
        <f t="shared" si="287"/>
        <v>0</v>
      </c>
      <c r="AC448" s="14"/>
      <c r="AD448" s="14"/>
      <c r="AE448" s="14"/>
      <c r="AF448" s="15"/>
      <c r="AG448" s="15"/>
      <c r="AH448" s="65">
        <f t="shared" si="288"/>
        <v>0</v>
      </c>
      <c r="AI448" s="68">
        <f t="shared" si="289"/>
        <v>0</v>
      </c>
      <c r="AJ448" s="68">
        <f t="shared" si="290"/>
        <v>0</v>
      </c>
      <c r="AK448" s="68">
        <f t="shared" si="291"/>
        <v>0</v>
      </c>
      <c r="AL448" s="69">
        <f t="shared" si="292"/>
        <v>0</v>
      </c>
      <c r="AM448" s="69">
        <f t="shared" si="293"/>
        <v>0</v>
      </c>
      <c r="AN448" s="68">
        <f t="shared" si="294"/>
        <v>0</v>
      </c>
    </row>
    <row r="449" spans="1:40" ht="83.25" customHeight="1">
      <c r="A449" s="163"/>
      <c r="B449" s="23"/>
      <c r="C449" s="23"/>
      <c r="D449" s="23" t="s">
        <v>800</v>
      </c>
      <c r="E449" s="23" t="s">
        <v>17</v>
      </c>
      <c r="F449" s="23" t="s">
        <v>801</v>
      </c>
      <c r="G449" s="18">
        <f>'[1]на 01.10'!$B$82</f>
        <v>193718</v>
      </c>
      <c r="H449" s="26">
        <v>1235</v>
      </c>
      <c r="I449" s="29">
        <v>1</v>
      </c>
      <c r="J449" s="29">
        <v>3</v>
      </c>
      <c r="K449" s="14"/>
      <c r="L449" s="14"/>
      <c r="M449" s="14">
        <v>3</v>
      </c>
      <c r="N449" s="15">
        <v>1</v>
      </c>
      <c r="O449" s="15">
        <f t="shared" ref="O449:O451" si="296">N449*G449</f>
        <v>193718</v>
      </c>
      <c r="P449" s="65">
        <f t="shared" si="285"/>
        <v>581154</v>
      </c>
      <c r="Q449" s="14"/>
      <c r="R449" s="14"/>
      <c r="S449" s="14"/>
      <c r="T449" s="15"/>
      <c r="U449" s="15"/>
      <c r="V449" s="65">
        <f t="shared" si="286"/>
        <v>0</v>
      </c>
      <c r="W449" s="14"/>
      <c r="X449" s="14"/>
      <c r="Y449" s="14"/>
      <c r="Z449" s="15"/>
      <c r="AA449" s="15"/>
      <c r="AB449" s="65">
        <f t="shared" si="287"/>
        <v>0</v>
      </c>
      <c r="AC449" s="14"/>
      <c r="AD449" s="14"/>
      <c r="AE449" s="14"/>
      <c r="AF449" s="15"/>
      <c r="AG449" s="15"/>
      <c r="AH449" s="65">
        <f t="shared" si="288"/>
        <v>0</v>
      </c>
      <c r="AI449" s="68">
        <f t="shared" si="289"/>
        <v>0</v>
      </c>
      <c r="AJ449" s="68">
        <f t="shared" si="290"/>
        <v>0</v>
      </c>
      <c r="AK449" s="68">
        <f t="shared" si="291"/>
        <v>3</v>
      </c>
      <c r="AL449" s="69">
        <f t="shared" si="292"/>
        <v>1</v>
      </c>
      <c r="AM449" s="69">
        <f t="shared" si="293"/>
        <v>193718</v>
      </c>
      <c r="AN449" s="68">
        <f t="shared" si="294"/>
        <v>581154</v>
      </c>
    </row>
    <row r="450" spans="1:40" ht="69.75" customHeight="1">
      <c r="A450" s="163"/>
      <c r="B450" s="23"/>
      <c r="C450" s="23"/>
      <c r="D450" s="23" t="s">
        <v>802</v>
      </c>
      <c r="E450" s="23" t="s">
        <v>17</v>
      </c>
      <c r="F450" s="23" t="s">
        <v>803</v>
      </c>
      <c r="G450" s="18">
        <f>'[1]на 01.10'!$B$82</f>
        <v>193718</v>
      </c>
      <c r="H450" s="26">
        <v>1234</v>
      </c>
      <c r="I450" s="29">
        <v>1</v>
      </c>
      <c r="J450" s="29">
        <v>3</v>
      </c>
      <c r="K450" s="14"/>
      <c r="L450" s="14"/>
      <c r="M450" s="14">
        <v>1</v>
      </c>
      <c r="N450" s="15"/>
      <c r="O450" s="15">
        <f t="shared" si="296"/>
        <v>0</v>
      </c>
      <c r="P450" s="65">
        <f t="shared" si="285"/>
        <v>193718</v>
      </c>
      <c r="Q450" s="14"/>
      <c r="R450" s="14"/>
      <c r="S450" s="14"/>
      <c r="T450" s="15"/>
      <c r="U450" s="15"/>
      <c r="V450" s="65">
        <f t="shared" si="286"/>
        <v>0</v>
      </c>
      <c r="W450" s="14"/>
      <c r="X450" s="14"/>
      <c r="Y450" s="14"/>
      <c r="Z450" s="15"/>
      <c r="AA450" s="15"/>
      <c r="AB450" s="65">
        <f t="shared" si="287"/>
        <v>0</v>
      </c>
      <c r="AC450" s="14"/>
      <c r="AD450" s="14"/>
      <c r="AE450" s="14"/>
      <c r="AF450" s="15"/>
      <c r="AG450" s="15"/>
      <c r="AH450" s="65">
        <f t="shared" si="288"/>
        <v>0</v>
      </c>
      <c r="AI450" s="68">
        <f t="shared" si="289"/>
        <v>0</v>
      </c>
      <c r="AJ450" s="68">
        <f t="shared" si="290"/>
        <v>0</v>
      </c>
      <c r="AK450" s="68">
        <f t="shared" si="291"/>
        <v>1</v>
      </c>
      <c r="AL450" s="69">
        <f t="shared" si="292"/>
        <v>0</v>
      </c>
      <c r="AM450" s="69">
        <f t="shared" si="293"/>
        <v>0</v>
      </c>
      <c r="AN450" s="68">
        <f t="shared" si="294"/>
        <v>193718</v>
      </c>
    </row>
    <row r="451" spans="1:40" ht="50.4">
      <c r="A451" s="163"/>
      <c r="B451" s="23"/>
      <c r="C451" s="23"/>
      <c r="D451" s="23" t="s">
        <v>804</v>
      </c>
      <c r="E451" s="23" t="s">
        <v>17</v>
      </c>
      <c r="F451" s="23" t="s">
        <v>805</v>
      </c>
      <c r="G451" s="18">
        <f>'[1]на 01.10'!$B$82</f>
        <v>193718</v>
      </c>
      <c r="H451" s="26">
        <v>1233</v>
      </c>
      <c r="I451" s="29">
        <v>1</v>
      </c>
      <c r="J451" s="29">
        <v>3</v>
      </c>
      <c r="K451" s="14">
        <v>1</v>
      </c>
      <c r="L451" s="14"/>
      <c r="M451" s="14">
        <v>2</v>
      </c>
      <c r="N451" s="15">
        <v>1</v>
      </c>
      <c r="O451" s="15">
        <f t="shared" si="296"/>
        <v>193718</v>
      </c>
      <c r="P451" s="65">
        <f t="shared" si="285"/>
        <v>387436</v>
      </c>
      <c r="Q451" s="14"/>
      <c r="R451" s="14"/>
      <c r="S451" s="14"/>
      <c r="T451" s="15"/>
      <c r="U451" s="15"/>
      <c r="V451" s="65">
        <f t="shared" si="286"/>
        <v>0</v>
      </c>
      <c r="W451" s="14"/>
      <c r="X451" s="14"/>
      <c r="Y451" s="14"/>
      <c r="Z451" s="15"/>
      <c r="AA451" s="15"/>
      <c r="AB451" s="65">
        <f t="shared" si="287"/>
        <v>0</v>
      </c>
      <c r="AC451" s="14"/>
      <c r="AD451" s="14"/>
      <c r="AE451" s="14"/>
      <c r="AF451" s="15"/>
      <c r="AG451" s="15"/>
      <c r="AH451" s="65">
        <f t="shared" si="288"/>
        <v>0</v>
      </c>
      <c r="AI451" s="68">
        <f t="shared" si="289"/>
        <v>1</v>
      </c>
      <c r="AJ451" s="68">
        <f t="shared" si="290"/>
        <v>0</v>
      </c>
      <c r="AK451" s="68">
        <f t="shared" si="291"/>
        <v>2</v>
      </c>
      <c r="AL451" s="69">
        <f t="shared" si="292"/>
        <v>1</v>
      </c>
      <c r="AM451" s="69">
        <f t="shared" si="293"/>
        <v>193718</v>
      </c>
      <c r="AN451" s="68">
        <f t="shared" si="294"/>
        <v>387436</v>
      </c>
    </row>
    <row r="452" spans="1:40" ht="72" customHeight="1">
      <c r="A452" s="163"/>
      <c r="B452" s="23"/>
      <c r="C452" s="23"/>
      <c r="D452" s="23" t="s">
        <v>806</v>
      </c>
      <c r="E452" s="23" t="s">
        <v>17</v>
      </c>
      <c r="F452" s="23" t="s">
        <v>807</v>
      </c>
      <c r="G452" s="18">
        <f>'[1]на 01.10'!$B$82</f>
        <v>193718</v>
      </c>
      <c r="H452" s="26"/>
      <c r="I452" s="29"/>
      <c r="J452" s="29"/>
      <c r="K452" s="14"/>
      <c r="L452" s="14"/>
      <c r="M452" s="14"/>
      <c r="N452" s="15"/>
      <c r="O452" s="15"/>
      <c r="P452" s="65">
        <f t="shared" si="285"/>
        <v>0</v>
      </c>
      <c r="Q452" s="14"/>
      <c r="R452" s="14"/>
      <c r="S452" s="14"/>
      <c r="T452" s="15"/>
      <c r="U452" s="15"/>
      <c r="V452" s="65">
        <f t="shared" si="286"/>
        <v>0</v>
      </c>
      <c r="W452" s="14"/>
      <c r="X452" s="14"/>
      <c r="Y452" s="14"/>
      <c r="Z452" s="15"/>
      <c r="AA452" s="15"/>
      <c r="AB452" s="65">
        <f t="shared" si="287"/>
        <v>0</v>
      </c>
      <c r="AC452" s="14"/>
      <c r="AD452" s="14"/>
      <c r="AE452" s="14"/>
      <c r="AF452" s="15"/>
      <c r="AG452" s="15"/>
      <c r="AH452" s="65">
        <f t="shared" si="288"/>
        <v>0</v>
      </c>
      <c r="AI452" s="68">
        <f t="shared" si="289"/>
        <v>0</v>
      </c>
      <c r="AJ452" s="68">
        <f t="shared" si="290"/>
        <v>0</v>
      </c>
      <c r="AK452" s="68">
        <f t="shared" si="291"/>
        <v>0</v>
      </c>
      <c r="AL452" s="69">
        <f t="shared" si="292"/>
        <v>0</v>
      </c>
      <c r="AM452" s="69">
        <f t="shared" si="293"/>
        <v>0</v>
      </c>
      <c r="AN452" s="68">
        <f t="shared" si="294"/>
        <v>0</v>
      </c>
    </row>
    <row r="453" spans="1:40" ht="81.75" customHeight="1">
      <c r="A453" s="163"/>
      <c r="B453" s="23"/>
      <c r="C453" s="23"/>
      <c r="D453" s="23" t="s">
        <v>808</v>
      </c>
      <c r="E453" s="23" t="s">
        <v>17</v>
      </c>
      <c r="F453" s="23" t="s">
        <v>809</v>
      </c>
      <c r="G453" s="18">
        <f>'[1]на 01.10'!$B$82</f>
        <v>193718</v>
      </c>
      <c r="H453" s="26"/>
      <c r="I453" s="29"/>
      <c r="J453" s="29"/>
      <c r="K453" s="14"/>
      <c r="L453" s="14"/>
      <c r="M453" s="14"/>
      <c r="N453" s="15"/>
      <c r="O453" s="15"/>
      <c r="P453" s="65">
        <f t="shared" si="285"/>
        <v>0</v>
      </c>
      <c r="Q453" s="14"/>
      <c r="R453" s="14"/>
      <c r="S453" s="14"/>
      <c r="T453" s="15"/>
      <c r="U453" s="15"/>
      <c r="V453" s="65">
        <f t="shared" si="286"/>
        <v>0</v>
      </c>
      <c r="W453" s="14"/>
      <c r="X453" s="14"/>
      <c r="Y453" s="14"/>
      <c r="Z453" s="15"/>
      <c r="AA453" s="15"/>
      <c r="AB453" s="65">
        <f t="shared" si="287"/>
        <v>0</v>
      </c>
      <c r="AC453" s="14"/>
      <c r="AD453" s="14"/>
      <c r="AE453" s="14"/>
      <c r="AF453" s="15"/>
      <c r="AG453" s="15"/>
      <c r="AH453" s="65">
        <f t="shared" si="288"/>
        <v>0</v>
      </c>
      <c r="AI453" s="68">
        <f t="shared" si="289"/>
        <v>0</v>
      </c>
      <c r="AJ453" s="68">
        <f t="shared" si="290"/>
        <v>0</v>
      </c>
      <c r="AK453" s="68">
        <f t="shared" si="291"/>
        <v>0</v>
      </c>
      <c r="AL453" s="69">
        <f t="shared" si="292"/>
        <v>0</v>
      </c>
      <c r="AM453" s="69">
        <f t="shared" si="293"/>
        <v>0</v>
      </c>
      <c r="AN453" s="68">
        <f t="shared" si="294"/>
        <v>0</v>
      </c>
    </row>
    <row r="454" spans="1:40" ht="75" customHeight="1">
      <c r="A454" s="163"/>
      <c r="B454" s="23"/>
      <c r="C454" s="23"/>
      <c r="D454" s="23" t="s">
        <v>810</v>
      </c>
      <c r="E454" s="23" t="s">
        <v>17</v>
      </c>
      <c r="F454" s="23" t="s">
        <v>807</v>
      </c>
      <c r="G454" s="18">
        <f>'[1]на 01.10'!$B$82</f>
        <v>193718</v>
      </c>
      <c r="H454" s="26"/>
      <c r="I454" s="29"/>
      <c r="J454" s="29"/>
      <c r="K454" s="14"/>
      <c r="L454" s="14"/>
      <c r="M454" s="14"/>
      <c r="N454" s="15"/>
      <c r="O454" s="15"/>
      <c r="P454" s="65">
        <f t="shared" si="285"/>
        <v>0</v>
      </c>
      <c r="Q454" s="14"/>
      <c r="R454" s="14"/>
      <c r="S454" s="14"/>
      <c r="T454" s="15"/>
      <c r="U454" s="15"/>
      <c r="V454" s="65">
        <f t="shared" si="286"/>
        <v>0</v>
      </c>
      <c r="W454" s="14"/>
      <c r="X454" s="14"/>
      <c r="Y454" s="14"/>
      <c r="Z454" s="15"/>
      <c r="AA454" s="15"/>
      <c r="AB454" s="65">
        <f t="shared" si="287"/>
        <v>0</v>
      </c>
      <c r="AC454" s="14"/>
      <c r="AD454" s="14"/>
      <c r="AE454" s="14"/>
      <c r="AF454" s="15"/>
      <c r="AG454" s="15"/>
      <c r="AH454" s="65">
        <f t="shared" si="288"/>
        <v>0</v>
      </c>
      <c r="AI454" s="68">
        <f t="shared" si="289"/>
        <v>0</v>
      </c>
      <c r="AJ454" s="68">
        <f t="shared" si="290"/>
        <v>0</v>
      </c>
      <c r="AK454" s="68">
        <f t="shared" si="291"/>
        <v>0</v>
      </c>
      <c r="AL454" s="69">
        <f t="shared" si="292"/>
        <v>0</v>
      </c>
      <c r="AM454" s="69">
        <f t="shared" si="293"/>
        <v>0</v>
      </c>
      <c r="AN454" s="68">
        <f t="shared" si="294"/>
        <v>0</v>
      </c>
    </row>
    <row r="455" spans="1:40" ht="71.25" customHeight="1">
      <c r="A455" s="163"/>
      <c r="B455" s="23"/>
      <c r="C455" s="23"/>
      <c r="D455" s="23" t="s">
        <v>811</v>
      </c>
      <c r="E455" s="23" t="s">
        <v>17</v>
      </c>
      <c r="F455" s="23" t="s">
        <v>812</v>
      </c>
      <c r="G455" s="18">
        <f>'[1]на 01.10'!$B$82</f>
        <v>193718</v>
      </c>
      <c r="H455" s="26">
        <v>1230</v>
      </c>
      <c r="I455" s="29">
        <v>1</v>
      </c>
      <c r="J455" s="29">
        <v>3</v>
      </c>
      <c r="K455" s="14">
        <v>7</v>
      </c>
      <c r="L455" s="14">
        <v>8</v>
      </c>
      <c r="M455" s="14">
        <v>10</v>
      </c>
      <c r="N455" s="15">
        <v>10</v>
      </c>
      <c r="O455" s="15">
        <f>N455*G455</f>
        <v>1937180</v>
      </c>
      <c r="P455" s="65">
        <f t="shared" si="285"/>
        <v>1937180</v>
      </c>
      <c r="Q455" s="14">
        <v>1</v>
      </c>
      <c r="R455" s="14">
        <v>1</v>
      </c>
      <c r="S455" s="14"/>
      <c r="T455" s="15"/>
      <c r="U455" s="15"/>
      <c r="V455" s="65">
        <f t="shared" si="286"/>
        <v>0</v>
      </c>
      <c r="W455" s="14"/>
      <c r="X455" s="14"/>
      <c r="Y455" s="14"/>
      <c r="Z455" s="15"/>
      <c r="AA455" s="15"/>
      <c r="AB455" s="65">
        <f t="shared" si="287"/>
        <v>0</v>
      </c>
      <c r="AC455" s="14"/>
      <c r="AD455" s="14"/>
      <c r="AE455" s="14"/>
      <c r="AF455" s="15"/>
      <c r="AG455" s="15"/>
      <c r="AH455" s="65">
        <f t="shared" si="288"/>
        <v>0</v>
      </c>
      <c r="AI455" s="68">
        <f t="shared" si="289"/>
        <v>8</v>
      </c>
      <c r="AJ455" s="68">
        <f t="shared" si="290"/>
        <v>9</v>
      </c>
      <c r="AK455" s="68">
        <f t="shared" si="291"/>
        <v>10</v>
      </c>
      <c r="AL455" s="69">
        <f t="shared" si="292"/>
        <v>10</v>
      </c>
      <c r="AM455" s="69">
        <f t="shared" si="293"/>
        <v>1937180</v>
      </c>
      <c r="AN455" s="68">
        <f t="shared" si="294"/>
        <v>1937180</v>
      </c>
    </row>
    <row r="456" spans="1:40" ht="35.25" customHeight="1">
      <c r="A456" s="163"/>
      <c r="B456" s="23"/>
      <c r="C456" s="23"/>
      <c r="D456" s="23" t="s">
        <v>813</v>
      </c>
      <c r="E456" s="23" t="s">
        <v>17</v>
      </c>
      <c r="F456" s="23" t="s">
        <v>814</v>
      </c>
      <c r="G456" s="18">
        <f>'[1]на 01.10'!$B$82</f>
        <v>193718</v>
      </c>
      <c r="H456" s="26"/>
      <c r="I456" s="29"/>
      <c r="J456" s="29"/>
      <c r="K456" s="14"/>
      <c r="L456" s="14"/>
      <c r="M456" s="14"/>
      <c r="N456" s="15"/>
      <c r="O456" s="15"/>
      <c r="P456" s="65">
        <f t="shared" si="285"/>
        <v>0</v>
      </c>
      <c r="Q456" s="14"/>
      <c r="R456" s="14"/>
      <c r="S456" s="14"/>
      <c r="T456" s="15"/>
      <c r="U456" s="15"/>
      <c r="V456" s="65">
        <f t="shared" si="286"/>
        <v>0</v>
      </c>
      <c r="W456" s="14"/>
      <c r="X456" s="14"/>
      <c r="Y456" s="14"/>
      <c r="Z456" s="15"/>
      <c r="AA456" s="15"/>
      <c r="AB456" s="65">
        <f t="shared" si="287"/>
        <v>0</v>
      </c>
      <c r="AC456" s="14"/>
      <c r="AD456" s="14"/>
      <c r="AE456" s="14"/>
      <c r="AF456" s="15"/>
      <c r="AG456" s="15"/>
      <c r="AH456" s="65">
        <f t="shared" si="288"/>
        <v>0</v>
      </c>
      <c r="AI456" s="68">
        <f t="shared" si="289"/>
        <v>0</v>
      </c>
      <c r="AJ456" s="68">
        <f t="shared" si="290"/>
        <v>0</v>
      </c>
      <c r="AK456" s="68">
        <f t="shared" si="291"/>
        <v>0</v>
      </c>
      <c r="AL456" s="69">
        <f t="shared" si="292"/>
        <v>0</v>
      </c>
      <c r="AM456" s="69">
        <f t="shared" si="293"/>
        <v>0</v>
      </c>
      <c r="AN456" s="68">
        <f t="shared" si="294"/>
        <v>0</v>
      </c>
    </row>
    <row r="457" spans="1:40" ht="69.75" customHeight="1">
      <c r="A457" s="163"/>
      <c r="B457" s="23"/>
      <c r="C457" s="23"/>
      <c r="D457" s="23" t="s">
        <v>815</v>
      </c>
      <c r="E457" s="23" t="s">
        <v>17</v>
      </c>
      <c r="F457" s="23" t="s">
        <v>816</v>
      </c>
      <c r="G457" s="18">
        <f>'[1]на 01.10'!$B$82</f>
        <v>193718</v>
      </c>
      <c r="H457" s="26"/>
      <c r="I457" s="29"/>
      <c r="J457" s="29"/>
      <c r="K457" s="14"/>
      <c r="L457" s="14"/>
      <c r="M457" s="14"/>
      <c r="N457" s="15"/>
      <c r="O457" s="15"/>
      <c r="P457" s="65">
        <f t="shared" si="285"/>
        <v>0</v>
      </c>
      <c r="Q457" s="14"/>
      <c r="R457" s="14"/>
      <c r="S457" s="14"/>
      <c r="T457" s="15"/>
      <c r="U457" s="15"/>
      <c r="V457" s="65">
        <f t="shared" si="286"/>
        <v>0</v>
      </c>
      <c r="W457" s="14"/>
      <c r="X457" s="14"/>
      <c r="Y457" s="14"/>
      <c r="Z457" s="15"/>
      <c r="AA457" s="15"/>
      <c r="AB457" s="65">
        <f t="shared" si="287"/>
        <v>0</v>
      </c>
      <c r="AC457" s="14"/>
      <c r="AD457" s="14"/>
      <c r="AE457" s="14"/>
      <c r="AF457" s="15"/>
      <c r="AG457" s="15"/>
      <c r="AH457" s="65">
        <f t="shared" si="288"/>
        <v>0</v>
      </c>
      <c r="AI457" s="68">
        <f t="shared" si="289"/>
        <v>0</v>
      </c>
      <c r="AJ457" s="68">
        <f t="shared" si="290"/>
        <v>0</v>
      </c>
      <c r="AK457" s="68">
        <f t="shared" si="291"/>
        <v>0</v>
      </c>
      <c r="AL457" s="69">
        <f t="shared" si="292"/>
        <v>0</v>
      </c>
      <c r="AM457" s="69">
        <f t="shared" si="293"/>
        <v>0</v>
      </c>
      <c r="AN457" s="68">
        <f t="shared" si="294"/>
        <v>0</v>
      </c>
    </row>
    <row r="458" spans="1:40" ht="65.25" customHeight="1">
      <c r="A458" s="163"/>
      <c r="B458" s="23"/>
      <c r="C458" s="23"/>
      <c r="D458" s="23"/>
      <c r="E458" s="23"/>
      <c r="F458" s="23" t="s">
        <v>817</v>
      </c>
      <c r="G458" s="18">
        <f>'[1]на 01.10'!$B$82</f>
        <v>193718</v>
      </c>
      <c r="H458" s="26"/>
      <c r="I458" s="29"/>
      <c r="J458" s="29"/>
      <c r="K458" s="14"/>
      <c r="L458" s="14"/>
      <c r="M458" s="14"/>
      <c r="N458" s="15"/>
      <c r="O458" s="15"/>
      <c r="P458" s="65">
        <f t="shared" si="285"/>
        <v>0</v>
      </c>
      <c r="Q458" s="14"/>
      <c r="R458" s="14"/>
      <c r="S458" s="14"/>
      <c r="T458" s="15"/>
      <c r="U458" s="15"/>
      <c r="V458" s="65">
        <f t="shared" si="286"/>
        <v>0</v>
      </c>
      <c r="W458" s="14"/>
      <c r="X458" s="14"/>
      <c r="Y458" s="14"/>
      <c r="Z458" s="15"/>
      <c r="AA458" s="15"/>
      <c r="AB458" s="65">
        <f t="shared" si="287"/>
        <v>0</v>
      </c>
      <c r="AC458" s="14"/>
      <c r="AD458" s="14"/>
      <c r="AE458" s="14"/>
      <c r="AF458" s="15"/>
      <c r="AG458" s="15"/>
      <c r="AH458" s="65">
        <f t="shared" si="288"/>
        <v>0</v>
      </c>
      <c r="AI458" s="68">
        <f t="shared" si="289"/>
        <v>0</v>
      </c>
      <c r="AJ458" s="68">
        <f t="shared" si="290"/>
        <v>0</v>
      </c>
      <c r="AK458" s="68">
        <f t="shared" si="291"/>
        <v>0</v>
      </c>
      <c r="AL458" s="69">
        <f t="shared" si="292"/>
        <v>0</v>
      </c>
      <c r="AM458" s="69">
        <f t="shared" si="293"/>
        <v>0</v>
      </c>
      <c r="AN458" s="68">
        <f t="shared" si="294"/>
        <v>0</v>
      </c>
    </row>
    <row r="459" spans="1:40" ht="50.4">
      <c r="A459" s="163"/>
      <c r="B459" s="23"/>
      <c r="C459" s="23"/>
      <c r="D459" s="23"/>
      <c r="E459" s="23"/>
      <c r="F459" s="23" t="s">
        <v>818</v>
      </c>
      <c r="G459" s="18">
        <f>'[1]на 01.10'!$B$82</f>
        <v>193718</v>
      </c>
      <c r="H459" s="26"/>
      <c r="I459" s="29"/>
      <c r="J459" s="29"/>
      <c r="K459" s="14"/>
      <c r="L459" s="14"/>
      <c r="M459" s="14"/>
      <c r="N459" s="15"/>
      <c r="O459" s="15"/>
      <c r="P459" s="65">
        <f t="shared" si="285"/>
        <v>0</v>
      </c>
      <c r="Q459" s="14"/>
      <c r="R459" s="14"/>
      <c r="S459" s="14"/>
      <c r="T459" s="15"/>
      <c r="U459" s="15"/>
      <c r="V459" s="65">
        <f t="shared" si="286"/>
        <v>0</v>
      </c>
      <c r="W459" s="14"/>
      <c r="X459" s="14"/>
      <c r="Y459" s="14"/>
      <c r="Z459" s="15"/>
      <c r="AA459" s="15"/>
      <c r="AB459" s="65">
        <f t="shared" si="287"/>
        <v>0</v>
      </c>
      <c r="AC459" s="14"/>
      <c r="AD459" s="14"/>
      <c r="AE459" s="14"/>
      <c r="AF459" s="15"/>
      <c r="AG459" s="15"/>
      <c r="AH459" s="65">
        <f t="shared" si="288"/>
        <v>0</v>
      </c>
      <c r="AI459" s="68">
        <f t="shared" si="289"/>
        <v>0</v>
      </c>
      <c r="AJ459" s="68">
        <f t="shared" si="290"/>
        <v>0</v>
      </c>
      <c r="AK459" s="68">
        <f t="shared" si="291"/>
        <v>0</v>
      </c>
      <c r="AL459" s="69">
        <f t="shared" si="292"/>
        <v>0</v>
      </c>
      <c r="AM459" s="69">
        <f t="shared" si="293"/>
        <v>0</v>
      </c>
      <c r="AN459" s="68">
        <f t="shared" si="294"/>
        <v>0</v>
      </c>
    </row>
    <row r="460" spans="1:40" ht="64.5" customHeight="1">
      <c r="A460" s="163"/>
      <c r="B460" s="23"/>
      <c r="C460" s="23"/>
      <c r="D460" s="23" t="s">
        <v>819</v>
      </c>
      <c r="E460" s="23" t="s">
        <v>17</v>
      </c>
      <c r="F460" s="23" t="s">
        <v>816</v>
      </c>
      <c r="G460" s="18">
        <f>'[1]на 01.10'!$B$82</f>
        <v>193718</v>
      </c>
      <c r="H460" s="26"/>
      <c r="I460" s="29"/>
      <c r="J460" s="29"/>
      <c r="K460" s="14"/>
      <c r="L460" s="14"/>
      <c r="M460" s="14"/>
      <c r="N460" s="15"/>
      <c r="O460" s="15"/>
      <c r="P460" s="65">
        <f t="shared" si="285"/>
        <v>0</v>
      </c>
      <c r="Q460" s="14"/>
      <c r="R460" s="14"/>
      <c r="S460" s="14"/>
      <c r="T460" s="15"/>
      <c r="U460" s="15"/>
      <c r="V460" s="65">
        <f t="shared" si="286"/>
        <v>0</v>
      </c>
      <c r="W460" s="14"/>
      <c r="X460" s="14"/>
      <c r="Y460" s="14"/>
      <c r="Z460" s="15"/>
      <c r="AA460" s="15"/>
      <c r="AB460" s="65">
        <f t="shared" si="287"/>
        <v>0</v>
      </c>
      <c r="AC460" s="14"/>
      <c r="AD460" s="14"/>
      <c r="AE460" s="14"/>
      <c r="AF460" s="15"/>
      <c r="AG460" s="15"/>
      <c r="AH460" s="65">
        <f t="shared" si="288"/>
        <v>0</v>
      </c>
      <c r="AI460" s="68">
        <f t="shared" si="289"/>
        <v>0</v>
      </c>
      <c r="AJ460" s="68">
        <f t="shared" si="290"/>
        <v>0</v>
      </c>
      <c r="AK460" s="68">
        <f t="shared" si="291"/>
        <v>0</v>
      </c>
      <c r="AL460" s="69">
        <f t="shared" si="292"/>
        <v>0</v>
      </c>
      <c r="AM460" s="69">
        <f t="shared" si="293"/>
        <v>0</v>
      </c>
      <c r="AN460" s="68">
        <f t="shared" si="294"/>
        <v>0</v>
      </c>
    </row>
    <row r="461" spans="1:40" ht="67.5" customHeight="1">
      <c r="A461" s="158"/>
      <c r="B461" s="23"/>
      <c r="C461" s="23"/>
      <c r="D461" s="23"/>
      <c r="E461" s="23"/>
      <c r="F461" s="23" t="s">
        <v>820</v>
      </c>
      <c r="G461" s="18">
        <f>'[1]на 01.10'!$B$82</f>
        <v>193718</v>
      </c>
      <c r="H461" s="26"/>
      <c r="I461" s="29"/>
      <c r="J461" s="29"/>
      <c r="K461" s="14"/>
      <c r="L461" s="14"/>
      <c r="M461" s="14"/>
      <c r="N461" s="15"/>
      <c r="O461" s="15"/>
      <c r="P461" s="65">
        <f t="shared" si="285"/>
        <v>0</v>
      </c>
      <c r="Q461" s="14"/>
      <c r="R461" s="14"/>
      <c r="S461" s="14"/>
      <c r="T461" s="15"/>
      <c r="U461" s="15"/>
      <c r="V461" s="65">
        <f t="shared" si="286"/>
        <v>0</v>
      </c>
      <c r="W461" s="14"/>
      <c r="X461" s="14"/>
      <c r="Y461" s="14"/>
      <c r="Z461" s="15"/>
      <c r="AA461" s="15"/>
      <c r="AB461" s="65">
        <f t="shared" si="287"/>
        <v>0</v>
      </c>
      <c r="AC461" s="14"/>
      <c r="AD461" s="14"/>
      <c r="AE461" s="14"/>
      <c r="AF461" s="15"/>
      <c r="AG461" s="15"/>
      <c r="AH461" s="65">
        <f t="shared" si="288"/>
        <v>0</v>
      </c>
      <c r="AI461" s="68">
        <f t="shared" si="289"/>
        <v>0</v>
      </c>
      <c r="AJ461" s="68">
        <f t="shared" si="290"/>
        <v>0</v>
      </c>
      <c r="AK461" s="68">
        <f t="shared" si="291"/>
        <v>0</v>
      </c>
      <c r="AL461" s="69">
        <f t="shared" si="292"/>
        <v>0</v>
      </c>
      <c r="AM461" s="69">
        <f t="shared" si="293"/>
        <v>0</v>
      </c>
      <c r="AN461" s="68">
        <f t="shared" si="294"/>
        <v>0</v>
      </c>
    </row>
    <row r="462" spans="1:40" ht="67.2">
      <c r="A462" s="157" t="s">
        <v>821</v>
      </c>
      <c r="B462" s="159" t="s">
        <v>822</v>
      </c>
      <c r="C462" s="159" t="s">
        <v>823</v>
      </c>
      <c r="D462" s="23" t="s">
        <v>824</v>
      </c>
      <c r="E462" s="159" t="s">
        <v>17</v>
      </c>
      <c r="F462" s="159" t="s">
        <v>827</v>
      </c>
      <c r="G462" s="18">
        <f>'[1]на 01.10'!$B$83</f>
        <v>208916</v>
      </c>
      <c r="H462" s="26"/>
      <c r="I462" s="29"/>
      <c r="J462" s="29"/>
      <c r="K462" s="14"/>
      <c r="L462" s="14"/>
      <c r="M462" s="14"/>
      <c r="N462" s="15"/>
      <c r="O462" s="15"/>
      <c r="P462" s="65">
        <f t="shared" si="285"/>
        <v>0</v>
      </c>
      <c r="Q462" s="14"/>
      <c r="R462" s="14"/>
      <c r="S462" s="14"/>
      <c r="T462" s="15"/>
      <c r="U462" s="15"/>
      <c r="V462" s="65">
        <f t="shared" si="286"/>
        <v>0</v>
      </c>
      <c r="W462" s="14"/>
      <c r="X462" s="14"/>
      <c r="Y462" s="14"/>
      <c r="Z462" s="15"/>
      <c r="AA462" s="15"/>
      <c r="AB462" s="65">
        <f t="shared" si="287"/>
        <v>0</v>
      </c>
      <c r="AC462" s="14"/>
      <c r="AD462" s="14"/>
      <c r="AE462" s="14"/>
      <c r="AF462" s="15"/>
      <c r="AG462" s="15"/>
      <c r="AH462" s="65">
        <f t="shared" si="288"/>
        <v>0</v>
      </c>
      <c r="AI462" s="68">
        <f t="shared" si="289"/>
        <v>0</v>
      </c>
      <c r="AJ462" s="68">
        <f t="shared" si="290"/>
        <v>0</v>
      </c>
      <c r="AK462" s="68">
        <f t="shared" si="291"/>
        <v>0</v>
      </c>
      <c r="AL462" s="69">
        <f t="shared" si="292"/>
        <v>0</v>
      </c>
      <c r="AM462" s="69">
        <f t="shared" si="293"/>
        <v>0</v>
      </c>
      <c r="AN462" s="68">
        <f t="shared" si="294"/>
        <v>0</v>
      </c>
    </row>
    <row r="463" spans="1:40" ht="67.2">
      <c r="A463" s="163"/>
      <c r="B463" s="159"/>
      <c r="C463" s="159"/>
      <c r="D463" s="23" t="s">
        <v>825</v>
      </c>
      <c r="E463" s="159"/>
      <c r="F463" s="159"/>
      <c r="G463" s="18">
        <f>'[1]на 01.10'!$B$83</f>
        <v>208916</v>
      </c>
      <c r="H463" s="26"/>
      <c r="I463" s="29"/>
      <c r="J463" s="29"/>
      <c r="K463" s="14"/>
      <c r="L463" s="14"/>
      <c r="M463" s="14"/>
      <c r="N463" s="15"/>
      <c r="O463" s="15"/>
      <c r="P463" s="65">
        <f t="shared" si="285"/>
        <v>0</v>
      </c>
      <c r="Q463" s="14"/>
      <c r="R463" s="14"/>
      <c r="S463" s="14"/>
      <c r="T463" s="15"/>
      <c r="U463" s="15"/>
      <c r="V463" s="65">
        <f t="shared" si="286"/>
        <v>0</v>
      </c>
      <c r="W463" s="14"/>
      <c r="X463" s="14"/>
      <c r="Y463" s="14"/>
      <c r="Z463" s="15"/>
      <c r="AA463" s="15"/>
      <c r="AB463" s="65">
        <f t="shared" si="287"/>
        <v>0</v>
      </c>
      <c r="AC463" s="14"/>
      <c r="AD463" s="14"/>
      <c r="AE463" s="14"/>
      <c r="AF463" s="15"/>
      <c r="AG463" s="15"/>
      <c r="AH463" s="65">
        <f t="shared" si="288"/>
        <v>0</v>
      </c>
      <c r="AI463" s="68">
        <f t="shared" si="289"/>
        <v>0</v>
      </c>
      <c r="AJ463" s="68">
        <f t="shared" si="290"/>
        <v>0</v>
      </c>
      <c r="AK463" s="68">
        <f t="shared" si="291"/>
        <v>0</v>
      </c>
      <c r="AL463" s="69">
        <f t="shared" si="292"/>
        <v>0</v>
      </c>
      <c r="AM463" s="69">
        <f t="shared" si="293"/>
        <v>0</v>
      </c>
      <c r="AN463" s="68">
        <f t="shared" si="294"/>
        <v>0</v>
      </c>
    </row>
    <row r="464" spans="1:40" ht="33.6">
      <c r="A464" s="163"/>
      <c r="B464" s="159"/>
      <c r="C464" s="159"/>
      <c r="D464" s="23" t="s">
        <v>826</v>
      </c>
      <c r="E464" s="159"/>
      <c r="F464" s="159"/>
      <c r="G464" s="18">
        <f>'[1]на 01.10'!$B$83</f>
        <v>208916</v>
      </c>
      <c r="H464" s="26"/>
      <c r="I464" s="29"/>
      <c r="J464" s="29"/>
      <c r="K464" s="14"/>
      <c r="L464" s="14"/>
      <c r="M464" s="14"/>
      <c r="N464" s="15"/>
      <c r="O464" s="15"/>
      <c r="P464" s="65">
        <f t="shared" si="285"/>
        <v>0</v>
      </c>
      <c r="Q464" s="14"/>
      <c r="R464" s="14"/>
      <c r="S464" s="14"/>
      <c r="T464" s="15"/>
      <c r="U464" s="15"/>
      <c r="V464" s="65">
        <f t="shared" si="286"/>
        <v>0</v>
      </c>
      <c r="W464" s="14"/>
      <c r="X464" s="14"/>
      <c r="Y464" s="14"/>
      <c r="Z464" s="15"/>
      <c r="AA464" s="15"/>
      <c r="AB464" s="65">
        <f t="shared" si="287"/>
        <v>0</v>
      </c>
      <c r="AC464" s="14"/>
      <c r="AD464" s="14"/>
      <c r="AE464" s="14"/>
      <c r="AF464" s="15"/>
      <c r="AG464" s="15"/>
      <c r="AH464" s="65">
        <f t="shared" si="288"/>
        <v>0</v>
      </c>
      <c r="AI464" s="68">
        <f t="shared" si="289"/>
        <v>0</v>
      </c>
      <c r="AJ464" s="68">
        <f t="shared" si="290"/>
        <v>0</v>
      </c>
      <c r="AK464" s="68">
        <f t="shared" si="291"/>
        <v>0</v>
      </c>
      <c r="AL464" s="69">
        <f t="shared" si="292"/>
        <v>0</v>
      </c>
      <c r="AM464" s="69">
        <f t="shared" si="293"/>
        <v>0</v>
      </c>
      <c r="AN464" s="68">
        <f t="shared" si="294"/>
        <v>0</v>
      </c>
    </row>
    <row r="465" spans="1:40" ht="54" customHeight="1">
      <c r="A465" s="163"/>
      <c r="B465" s="23"/>
      <c r="C465" s="23"/>
      <c r="D465" s="23"/>
      <c r="E465" s="23"/>
      <c r="F465" s="23" t="s">
        <v>828</v>
      </c>
      <c r="G465" s="18">
        <f>'[1]на 01.10'!$B$83</f>
        <v>208916</v>
      </c>
      <c r="H465" s="26"/>
      <c r="I465" s="29"/>
      <c r="J465" s="29"/>
      <c r="K465" s="14"/>
      <c r="L465" s="14"/>
      <c r="M465" s="14"/>
      <c r="N465" s="15"/>
      <c r="O465" s="15"/>
      <c r="P465" s="65">
        <f t="shared" si="285"/>
        <v>0</v>
      </c>
      <c r="Q465" s="14"/>
      <c r="R465" s="14"/>
      <c r="S465" s="14"/>
      <c r="T465" s="15"/>
      <c r="U465" s="15"/>
      <c r="V465" s="65">
        <f t="shared" si="286"/>
        <v>0</v>
      </c>
      <c r="W465" s="14"/>
      <c r="X465" s="14"/>
      <c r="Y465" s="14"/>
      <c r="Z465" s="15"/>
      <c r="AA465" s="15"/>
      <c r="AB465" s="65">
        <f t="shared" si="287"/>
        <v>0</v>
      </c>
      <c r="AC465" s="14"/>
      <c r="AD465" s="14"/>
      <c r="AE465" s="14"/>
      <c r="AF465" s="15"/>
      <c r="AG465" s="15"/>
      <c r="AH465" s="65">
        <f t="shared" si="288"/>
        <v>0</v>
      </c>
      <c r="AI465" s="68">
        <f t="shared" si="289"/>
        <v>0</v>
      </c>
      <c r="AJ465" s="68">
        <f t="shared" si="290"/>
        <v>0</v>
      </c>
      <c r="AK465" s="68">
        <f t="shared" si="291"/>
        <v>0</v>
      </c>
      <c r="AL465" s="69">
        <f t="shared" si="292"/>
        <v>0</v>
      </c>
      <c r="AM465" s="69">
        <f t="shared" si="293"/>
        <v>0</v>
      </c>
      <c r="AN465" s="68">
        <f t="shared" si="294"/>
        <v>0</v>
      </c>
    </row>
    <row r="466" spans="1:40" ht="33.6">
      <c r="A466" s="163"/>
      <c r="B466" s="159"/>
      <c r="C466" s="159"/>
      <c r="D466" s="159"/>
      <c r="E466" s="159"/>
      <c r="F466" s="23" t="s">
        <v>829</v>
      </c>
      <c r="G466" s="18">
        <f>'[1]на 01.10'!$B$83</f>
        <v>208916</v>
      </c>
      <c r="H466" s="26"/>
      <c r="I466" s="29"/>
      <c r="J466" s="29"/>
      <c r="K466" s="14"/>
      <c r="L466" s="14"/>
      <c r="M466" s="14"/>
      <c r="N466" s="15"/>
      <c r="O466" s="15"/>
      <c r="P466" s="65">
        <f t="shared" si="285"/>
        <v>0</v>
      </c>
      <c r="Q466" s="14"/>
      <c r="R466" s="14"/>
      <c r="S466" s="14"/>
      <c r="T466" s="15"/>
      <c r="U466" s="15"/>
      <c r="V466" s="65">
        <f t="shared" si="286"/>
        <v>0</v>
      </c>
      <c r="W466" s="14"/>
      <c r="X466" s="14"/>
      <c r="Y466" s="14"/>
      <c r="Z466" s="15"/>
      <c r="AA466" s="15"/>
      <c r="AB466" s="65">
        <f t="shared" si="287"/>
        <v>0</v>
      </c>
      <c r="AC466" s="14"/>
      <c r="AD466" s="14"/>
      <c r="AE466" s="14"/>
      <c r="AF466" s="15"/>
      <c r="AG466" s="15"/>
      <c r="AH466" s="65">
        <f t="shared" si="288"/>
        <v>0</v>
      </c>
      <c r="AI466" s="68">
        <f t="shared" si="289"/>
        <v>0</v>
      </c>
      <c r="AJ466" s="68">
        <f t="shared" si="290"/>
        <v>0</v>
      </c>
      <c r="AK466" s="68">
        <f t="shared" si="291"/>
        <v>0</v>
      </c>
      <c r="AL466" s="69">
        <f t="shared" si="292"/>
        <v>0</v>
      </c>
      <c r="AM466" s="69">
        <f t="shared" si="293"/>
        <v>0</v>
      </c>
      <c r="AN466" s="68">
        <f t="shared" si="294"/>
        <v>0</v>
      </c>
    </row>
    <row r="467" spans="1:40" ht="41.25" customHeight="1">
      <c r="A467" s="163"/>
      <c r="B467" s="159"/>
      <c r="C467" s="159"/>
      <c r="D467" s="159"/>
      <c r="E467" s="159"/>
      <c r="F467" s="23" t="s">
        <v>830</v>
      </c>
      <c r="G467" s="18">
        <f>'[1]на 01.10'!$B$83</f>
        <v>208916</v>
      </c>
      <c r="H467" s="26"/>
      <c r="I467" s="29"/>
      <c r="J467" s="29"/>
      <c r="K467" s="14"/>
      <c r="L467" s="14"/>
      <c r="M467" s="14"/>
      <c r="N467" s="15"/>
      <c r="O467" s="15"/>
      <c r="P467" s="65">
        <f t="shared" si="285"/>
        <v>0</v>
      </c>
      <c r="Q467" s="14"/>
      <c r="R467" s="14"/>
      <c r="S467" s="14"/>
      <c r="T467" s="15"/>
      <c r="U467" s="15"/>
      <c r="V467" s="65">
        <f t="shared" si="286"/>
        <v>0</v>
      </c>
      <c r="W467" s="14"/>
      <c r="X467" s="14"/>
      <c r="Y467" s="14"/>
      <c r="Z467" s="15"/>
      <c r="AA467" s="15"/>
      <c r="AB467" s="65">
        <f t="shared" si="287"/>
        <v>0</v>
      </c>
      <c r="AC467" s="14"/>
      <c r="AD467" s="14"/>
      <c r="AE467" s="14"/>
      <c r="AF467" s="15"/>
      <c r="AG467" s="15"/>
      <c r="AH467" s="65">
        <f t="shared" si="288"/>
        <v>0</v>
      </c>
      <c r="AI467" s="68">
        <f t="shared" si="289"/>
        <v>0</v>
      </c>
      <c r="AJ467" s="68">
        <f t="shared" si="290"/>
        <v>0</v>
      </c>
      <c r="AK467" s="68">
        <f t="shared" si="291"/>
        <v>0</v>
      </c>
      <c r="AL467" s="69">
        <f t="shared" si="292"/>
        <v>0</v>
      </c>
      <c r="AM467" s="69">
        <f t="shared" si="293"/>
        <v>0</v>
      </c>
      <c r="AN467" s="68">
        <f t="shared" si="294"/>
        <v>0</v>
      </c>
    </row>
    <row r="468" spans="1:40" ht="29.25" customHeight="1">
      <c r="A468" s="163"/>
      <c r="B468" s="23"/>
      <c r="C468" s="23"/>
      <c r="D468" s="23"/>
      <c r="E468" s="23"/>
      <c r="F468" s="23" t="s">
        <v>831</v>
      </c>
      <c r="G468" s="18">
        <f>'[1]на 01.10'!$B$83</f>
        <v>208916</v>
      </c>
      <c r="H468" s="26"/>
      <c r="I468" s="29"/>
      <c r="J468" s="29"/>
      <c r="K468" s="14"/>
      <c r="L468" s="14"/>
      <c r="M468" s="14"/>
      <c r="N468" s="15"/>
      <c r="O468" s="15"/>
      <c r="P468" s="65">
        <f t="shared" si="285"/>
        <v>0</v>
      </c>
      <c r="Q468" s="14"/>
      <c r="R468" s="14"/>
      <c r="S468" s="14"/>
      <c r="T468" s="15"/>
      <c r="U468" s="15"/>
      <c r="V468" s="65">
        <f t="shared" si="286"/>
        <v>0</v>
      </c>
      <c r="W468" s="14"/>
      <c r="X468" s="14"/>
      <c r="Y468" s="14"/>
      <c r="Z468" s="15"/>
      <c r="AA468" s="15"/>
      <c r="AB468" s="65">
        <f t="shared" si="287"/>
        <v>0</v>
      </c>
      <c r="AC468" s="14"/>
      <c r="AD468" s="14"/>
      <c r="AE468" s="14"/>
      <c r="AF468" s="15"/>
      <c r="AG468" s="15"/>
      <c r="AH468" s="65">
        <f t="shared" si="288"/>
        <v>0</v>
      </c>
      <c r="AI468" s="68">
        <f t="shared" si="289"/>
        <v>0</v>
      </c>
      <c r="AJ468" s="68">
        <f t="shared" si="290"/>
        <v>0</v>
      </c>
      <c r="AK468" s="68">
        <f t="shared" si="291"/>
        <v>0</v>
      </c>
      <c r="AL468" s="69">
        <f t="shared" si="292"/>
        <v>0</v>
      </c>
      <c r="AM468" s="69">
        <f t="shared" si="293"/>
        <v>0</v>
      </c>
      <c r="AN468" s="68">
        <f t="shared" si="294"/>
        <v>0</v>
      </c>
    </row>
    <row r="469" spans="1:40" ht="33.6">
      <c r="A469" s="163"/>
      <c r="B469" s="159"/>
      <c r="C469" s="159"/>
      <c r="D469" s="159"/>
      <c r="E469" s="159"/>
      <c r="F469" s="23" t="s">
        <v>832</v>
      </c>
      <c r="G469" s="18">
        <f>'[1]на 01.10'!$B$83</f>
        <v>208916</v>
      </c>
      <c r="H469" s="26"/>
      <c r="I469" s="29"/>
      <c r="J469" s="29"/>
      <c r="K469" s="14"/>
      <c r="L469" s="14"/>
      <c r="M469" s="14"/>
      <c r="N469" s="15"/>
      <c r="O469" s="15"/>
      <c r="P469" s="65">
        <f t="shared" si="285"/>
        <v>0</v>
      </c>
      <c r="Q469" s="14"/>
      <c r="R469" s="14"/>
      <c r="S469" s="14"/>
      <c r="T469" s="15"/>
      <c r="U469" s="15"/>
      <c r="V469" s="65">
        <f t="shared" si="286"/>
        <v>0</v>
      </c>
      <c r="W469" s="14"/>
      <c r="X469" s="14"/>
      <c r="Y469" s="14"/>
      <c r="Z469" s="15"/>
      <c r="AA469" s="15"/>
      <c r="AB469" s="65">
        <f t="shared" si="287"/>
        <v>0</v>
      </c>
      <c r="AC469" s="14"/>
      <c r="AD469" s="14"/>
      <c r="AE469" s="14"/>
      <c r="AF469" s="15"/>
      <c r="AG469" s="15"/>
      <c r="AH469" s="65">
        <f t="shared" si="288"/>
        <v>0</v>
      </c>
      <c r="AI469" s="68">
        <f t="shared" si="289"/>
        <v>0</v>
      </c>
      <c r="AJ469" s="68">
        <f t="shared" si="290"/>
        <v>0</v>
      </c>
      <c r="AK469" s="68">
        <f t="shared" si="291"/>
        <v>0</v>
      </c>
      <c r="AL469" s="69">
        <f t="shared" si="292"/>
        <v>0</v>
      </c>
      <c r="AM469" s="69">
        <f t="shared" si="293"/>
        <v>0</v>
      </c>
      <c r="AN469" s="68">
        <f t="shared" si="294"/>
        <v>0</v>
      </c>
    </row>
    <row r="470" spans="1:40" ht="33.6">
      <c r="A470" s="163"/>
      <c r="B470" s="159"/>
      <c r="C470" s="159"/>
      <c r="D470" s="159"/>
      <c r="E470" s="159"/>
      <c r="F470" s="23" t="s">
        <v>833</v>
      </c>
      <c r="G470" s="18">
        <f>'[1]на 01.10'!$B$83</f>
        <v>208916</v>
      </c>
      <c r="H470" s="26"/>
      <c r="I470" s="29"/>
      <c r="J470" s="29"/>
      <c r="K470" s="14"/>
      <c r="L470" s="14"/>
      <c r="M470" s="14"/>
      <c r="N470" s="15"/>
      <c r="O470" s="15"/>
      <c r="P470" s="65">
        <f t="shared" si="285"/>
        <v>0</v>
      </c>
      <c r="Q470" s="14"/>
      <c r="R470" s="14"/>
      <c r="S470" s="14"/>
      <c r="T470" s="15"/>
      <c r="U470" s="15"/>
      <c r="V470" s="65">
        <f t="shared" si="286"/>
        <v>0</v>
      </c>
      <c r="W470" s="14"/>
      <c r="X470" s="14"/>
      <c r="Y470" s="14"/>
      <c r="Z470" s="15"/>
      <c r="AA470" s="15"/>
      <c r="AB470" s="65">
        <f t="shared" si="287"/>
        <v>0</v>
      </c>
      <c r="AC470" s="14"/>
      <c r="AD470" s="14"/>
      <c r="AE470" s="14"/>
      <c r="AF470" s="15"/>
      <c r="AG470" s="15"/>
      <c r="AH470" s="65">
        <f t="shared" si="288"/>
        <v>0</v>
      </c>
      <c r="AI470" s="68">
        <f t="shared" si="289"/>
        <v>0</v>
      </c>
      <c r="AJ470" s="68">
        <f t="shared" si="290"/>
        <v>0</v>
      </c>
      <c r="AK470" s="68">
        <f t="shared" si="291"/>
        <v>0</v>
      </c>
      <c r="AL470" s="69">
        <f t="shared" si="292"/>
        <v>0</v>
      </c>
      <c r="AM470" s="69">
        <f t="shared" si="293"/>
        <v>0</v>
      </c>
      <c r="AN470" s="68">
        <f t="shared" si="294"/>
        <v>0</v>
      </c>
    </row>
    <row r="471" spans="1:40" ht="36.75" customHeight="1">
      <c r="A471" s="163"/>
      <c r="B471" s="159"/>
      <c r="C471" s="159"/>
      <c r="D471" s="159"/>
      <c r="E471" s="159"/>
      <c r="F471" s="23" t="s">
        <v>834</v>
      </c>
      <c r="G471" s="18">
        <f>'[1]на 01.10'!$B$83</f>
        <v>208916</v>
      </c>
      <c r="H471" s="26"/>
      <c r="I471" s="29"/>
      <c r="J471" s="29"/>
      <c r="K471" s="14"/>
      <c r="L471" s="14"/>
      <c r="M471" s="14"/>
      <c r="N471" s="15"/>
      <c r="O471" s="15"/>
      <c r="P471" s="65">
        <f t="shared" si="285"/>
        <v>0</v>
      </c>
      <c r="Q471" s="14"/>
      <c r="R471" s="14"/>
      <c r="S471" s="14"/>
      <c r="T471" s="15"/>
      <c r="U471" s="15"/>
      <c r="V471" s="65">
        <f t="shared" si="286"/>
        <v>0</v>
      </c>
      <c r="W471" s="14"/>
      <c r="X471" s="14"/>
      <c r="Y471" s="14"/>
      <c r="Z471" s="15"/>
      <c r="AA471" s="15"/>
      <c r="AB471" s="65">
        <f t="shared" si="287"/>
        <v>0</v>
      </c>
      <c r="AC471" s="14"/>
      <c r="AD471" s="14"/>
      <c r="AE471" s="14"/>
      <c r="AF471" s="15"/>
      <c r="AG471" s="15"/>
      <c r="AH471" s="65">
        <f t="shared" si="288"/>
        <v>0</v>
      </c>
      <c r="AI471" s="68">
        <f t="shared" si="289"/>
        <v>0</v>
      </c>
      <c r="AJ471" s="68">
        <f t="shared" si="290"/>
        <v>0</v>
      </c>
      <c r="AK471" s="68">
        <f t="shared" si="291"/>
        <v>0</v>
      </c>
      <c r="AL471" s="69">
        <f t="shared" si="292"/>
        <v>0</v>
      </c>
      <c r="AM471" s="69">
        <f t="shared" si="293"/>
        <v>0</v>
      </c>
      <c r="AN471" s="68">
        <f t="shared" si="294"/>
        <v>0</v>
      </c>
    </row>
    <row r="472" spans="1:40" ht="32.25" customHeight="1">
      <c r="A472" s="158"/>
      <c r="B472" s="23"/>
      <c r="C472" s="23"/>
      <c r="D472" s="23"/>
      <c r="E472" s="23"/>
      <c r="F472" s="23" t="s">
        <v>835</v>
      </c>
      <c r="G472" s="18">
        <f>'[1]на 01.10'!$B$83</f>
        <v>208916</v>
      </c>
      <c r="H472" s="26"/>
      <c r="I472" s="29"/>
      <c r="J472" s="29"/>
      <c r="K472" s="14"/>
      <c r="L472" s="14"/>
      <c r="M472" s="14"/>
      <c r="N472" s="15"/>
      <c r="O472" s="15"/>
      <c r="P472" s="65">
        <f t="shared" si="285"/>
        <v>0</v>
      </c>
      <c r="Q472" s="14"/>
      <c r="R472" s="14"/>
      <c r="S472" s="14"/>
      <c r="T472" s="15"/>
      <c r="U472" s="15"/>
      <c r="V472" s="65">
        <f t="shared" si="286"/>
        <v>0</v>
      </c>
      <c r="W472" s="14"/>
      <c r="X472" s="14"/>
      <c r="Y472" s="14"/>
      <c r="Z472" s="15"/>
      <c r="AA472" s="15"/>
      <c r="AB472" s="65">
        <f t="shared" si="287"/>
        <v>0</v>
      </c>
      <c r="AC472" s="14"/>
      <c r="AD472" s="14"/>
      <c r="AE472" s="14"/>
      <c r="AF472" s="15"/>
      <c r="AG472" s="15"/>
      <c r="AH472" s="65">
        <f t="shared" si="288"/>
        <v>0</v>
      </c>
      <c r="AI472" s="68">
        <f t="shared" si="289"/>
        <v>0</v>
      </c>
      <c r="AJ472" s="68">
        <f t="shared" si="290"/>
        <v>0</v>
      </c>
      <c r="AK472" s="68">
        <f t="shared" si="291"/>
        <v>0</v>
      </c>
      <c r="AL472" s="69">
        <f t="shared" si="292"/>
        <v>0</v>
      </c>
      <c r="AM472" s="69">
        <f t="shared" si="293"/>
        <v>0</v>
      </c>
      <c r="AN472" s="68">
        <f t="shared" si="294"/>
        <v>0</v>
      </c>
    </row>
    <row r="473" spans="1:40" ht="17.399999999999999">
      <c r="A473" s="162" t="s">
        <v>836</v>
      </c>
      <c r="B473" s="162"/>
      <c r="C473" s="162"/>
      <c r="D473" s="162"/>
      <c r="E473" s="162"/>
      <c r="F473" s="162"/>
      <c r="G473" s="162"/>
      <c r="H473" s="25"/>
      <c r="I473" s="28"/>
      <c r="J473" s="28"/>
      <c r="K473" s="19">
        <f>SUM(K474:K487)</f>
        <v>4</v>
      </c>
      <c r="L473" s="19">
        <f t="shared" ref="L473:P473" si="297">SUM(L474:L487)</f>
        <v>4</v>
      </c>
      <c r="M473" s="19">
        <f t="shared" si="297"/>
        <v>5</v>
      </c>
      <c r="N473" s="19">
        <f t="shared" si="297"/>
        <v>5</v>
      </c>
      <c r="O473" s="19">
        <f t="shared" si="297"/>
        <v>720255</v>
      </c>
      <c r="P473" s="19">
        <f t="shared" si="297"/>
        <v>720255</v>
      </c>
      <c r="Q473" s="19">
        <f>SUM(Q474:Q487)</f>
        <v>0</v>
      </c>
      <c r="R473" s="19">
        <f t="shared" ref="R473:V473" si="298">SUM(R474:R487)</f>
        <v>0</v>
      </c>
      <c r="S473" s="19">
        <f t="shared" si="298"/>
        <v>0</v>
      </c>
      <c r="T473" s="19">
        <f t="shared" si="298"/>
        <v>0</v>
      </c>
      <c r="U473" s="19"/>
      <c r="V473" s="19">
        <f t="shared" si="298"/>
        <v>0</v>
      </c>
      <c r="W473" s="19">
        <f>SUM(W474:W487)</f>
        <v>0</v>
      </c>
      <c r="X473" s="19">
        <f t="shared" ref="X473:AB473" si="299">SUM(X474:X487)</f>
        <v>0</v>
      </c>
      <c r="Y473" s="19">
        <f t="shared" si="299"/>
        <v>0</v>
      </c>
      <c r="Z473" s="19">
        <f t="shared" si="299"/>
        <v>0</v>
      </c>
      <c r="AA473" s="19"/>
      <c r="AB473" s="19">
        <f t="shared" si="299"/>
        <v>0</v>
      </c>
      <c r="AC473" s="19">
        <f>SUM(AC474:AC487)</f>
        <v>0</v>
      </c>
      <c r="AD473" s="19">
        <f t="shared" ref="AD473:AH473" si="300">SUM(AD474:AD487)</f>
        <v>0</v>
      </c>
      <c r="AE473" s="19">
        <f t="shared" si="300"/>
        <v>0</v>
      </c>
      <c r="AF473" s="19">
        <f t="shared" si="300"/>
        <v>0</v>
      </c>
      <c r="AG473" s="19"/>
      <c r="AH473" s="19">
        <f t="shared" si="300"/>
        <v>0</v>
      </c>
      <c r="AI473" s="19">
        <f>SUM(AI474:AI487)</f>
        <v>4</v>
      </c>
      <c r="AJ473" s="19">
        <f t="shared" ref="AJ473:AN473" si="301">SUM(AJ474:AJ487)</f>
        <v>4</v>
      </c>
      <c r="AK473" s="19">
        <f t="shared" si="301"/>
        <v>5</v>
      </c>
      <c r="AL473" s="69">
        <f t="shared" si="301"/>
        <v>5</v>
      </c>
      <c r="AM473" s="69">
        <f t="shared" si="301"/>
        <v>720255</v>
      </c>
      <c r="AN473" s="19">
        <f t="shared" si="301"/>
        <v>720255</v>
      </c>
    </row>
    <row r="474" spans="1:40" ht="51.75" customHeight="1">
      <c r="A474" s="157" t="s">
        <v>837</v>
      </c>
      <c r="B474" s="159" t="s">
        <v>838</v>
      </c>
      <c r="C474" s="57" t="s">
        <v>839</v>
      </c>
      <c r="D474" s="23" t="s">
        <v>840</v>
      </c>
      <c r="E474" s="23" t="s">
        <v>17</v>
      </c>
      <c r="F474" s="23" t="s">
        <v>841</v>
      </c>
      <c r="G474" s="16">
        <f>'[1]на 01.10'!$B$85</f>
        <v>144051</v>
      </c>
      <c r="H474" s="26"/>
      <c r="I474" s="29"/>
      <c r="J474" s="29"/>
      <c r="K474" s="14"/>
      <c r="L474" s="14"/>
      <c r="M474" s="14"/>
      <c r="N474" s="15"/>
      <c r="O474" s="15"/>
      <c r="P474" s="65">
        <f t="shared" ref="P474:P487" si="302">G474*M474</f>
        <v>0</v>
      </c>
      <c r="Q474" s="14"/>
      <c r="R474" s="14"/>
      <c r="S474" s="14"/>
      <c r="T474" s="15"/>
      <c r="U474" s="15"/>
      <c r="V474" s="65">
        <f t="shared" ref="V474:V487" si="303">G474*S474</f>
        <v>0</v>
      </c>
      <c r="W474" s="14"/>
      <c r="X474" s="14"/>
      <c r="Y474" s="14"/>
      <c r="Z474" s="15"/>
      <c r="AA474" s="15"/>
      <c r="AB474" s="65">
        <f t="shared" ref="AB474:AB487" si="304">G474*Y474</f>
        <v>0</v>
      </c>
      <c r="AC474" s="14"/>
      <c r="AD474" s="14"/>
      <c r="AE474" s="14"/>
      <c r="AF474" s="15"/>
      <c r="AG474" s="15"/>
      <c r="AH474" s="65">
        <f t="shared" ref="AH474:AH487" si="305">G474*AE474</f>
        <v>0</v>
      </c>
      <c r="AI474" s="68">
        <f t="shared" ref="AI474:AI487" si="306">K474+Q474+W474+AC474</f>
        <v>0</v>
      </c>
      <c r="AJ474" s="68">
        <f t="shared" ref="AJ474:AJ487" si="307">L474+R474+X474+AD474</f>
        <v>0</v>
      </c>
      <c r="AK474" s="68">
        <f t="shared" ref="AK474:AK487" si="308">M474+S474+Y474+AE474</f>
        <v>0</v>
      </c>
      <c r="AL474" s="69">
        <f t="shared" ref="AL474:AL487" si="309">N474+T474+Z474+AF474</f>
        <v>0</v>
      </c>
      <c r="AM474" s="69">
        <f t="shared" ref="AM474:AM487" si="310">O474+U474+AA474+AG474</f>
        <v>0</v>
      </c>
      <c r="AN474" s="68">
        <f t="shared" ref="AN474:AN487" si="311">P474+V474+AB474+AH474</f>
        <v>0</v>
      </c>
    </row>
    <row r="475" spans="1:40" ht="63" customHeight="1">
      <c r="A475" s="163"/>
      <c r="B475" s="159"/>
      <c r="C475" s="23" t="s">
        <v>941</v>
      </c>
      <c r="D475" s="23" t="s">
        <v>842</v>
      </c>
      <c r="E475" s="23" t="s">
        <v>17</v>
      </c>
      <c r="F475" s="23" t="s">
        <v>843</v>
      </c>
      <c r="G475" s="16">
        <f>'[1]на 01.10'!$B$85</f>
        <v>144051</v>
      </c>
      <c r="H475" s="26"/>
      <c r="I475" s="29"/>
      <c r="J475" s="29"/>
      <c r="K475" s="14"/>
      <c r="L475" s="14"/>
      <c r="M475" s="14"/>
      <c r="N475" s="15"/>
      <c r="O475" s="15"/>
      <c r="P475" s="65">
        <f t="shared" si="302"/>
        <v>0</v>
      </c>
      <c r="Q475" s="14"/>
      <c r="R475" s="14"/>
      <c r="S475" s="14"/>
      <c r="T475" s="15"/>
      <c r="U475" s="15"/>
      <c r="V475" s="65">
        <f t="shared" si="303"/>
        <v>0</v>
      </c>
      <c r="W475" s="14"/>
      <c r="X475" s="14"/>
      <c r="Y475" s="14"/>
      <c r="Z475" s="15"/>
      <c r="AA475" s="15"/>
      <c r="AB475" s="65">
        <f t="shared" si="304"/>
        <v>0</v>
      </c>
      <c r="AC475" s="14"/>
      <c r="AD475" s="14"/>
      <c r="AE475" s="14"/>
      <c r="AF475" s="15"/>
      <c r="AG475" s="15"/>
      <c r="AH475" s="65">
        <f t="shared" si="305"/>
        <v>0</v>
      </c>
      <c r="AI475" s="68">
        <f t="shared" si="306"/>
        <v>0</v>
      </c>
      <c r="AJ475" s="68">
        <f t="shared" si="307"/>
        <v>0</v>
      </c>
      <c r="AK475" s="68">
        <f t="shared" si="308"/>
        <v>0</v>
      </c>
      <c r="AL475" s="69">
        <f t="shared" si="309"/>
        <v>0</v>
      </c>
      <c r="AM475" s="69">
        <f t="shared" si="310"/>
        <v>0</v>
      </c>
      <c r="AN475" s="68">
        <f t="shared" si="311"/>
        <v>0</v>
      </c>
    </row>
    <row r="476" spans="1:40" ht="49.5" customHeight="1">
      <c r="A476" s="163"/>
      <c r="B476" s="159"/>
      <c r="C476" s="23" t="s">
        <v>942</v>
      </c>
      <c r="D476" s="23" t="s">
        <v>844</v>
      </c>
      <c r="E476" s="23" t="s">
        <v>17</v>
      </c>
      <c r="F476" s="23" t="s">
        <v>969</v>
      </c>
      <c r="G476" s="16">
        <f>'[1]на 01.10'!$B$85</f>
        <v>144051</v>
      </c>
      <c r="H476" s="26"/>
      <c r="I476" s="29"/>
      <c r="J476" s="29"/>
      <c r="K476" s="14"/>
      <c r="L476" s="14"/>
      <c r="M476" s="14"/>
      <c r="N476" s="15"/>
      <c r="O476" s="15"/>
      <c r="P476" s="65">
        <f t="shared" si="302"/>
        <v>0</v>
      </c>
      <c r="Q476" s="14"/>
      <c r="R476" s="14"/>
      <c r="S476" s="14"/>
      <c r="T476" s="15"/>
      <c r="U476" s="15"/>
      <c r="V476" s="65">
        <f t="shared" si="303"/>
        <v>0</v>
      </c>
      <c r="W476" s="14"/>
      <c r="X476" s="14"/>
      <c r="Y476" s="14"/>
      <c r="Z476" s="15"/>
      <c r="AA476" s="15"/>
      <c r="AB476" s="65">
        <f t="shared" si="304"/>
        <v>0</v>
      </c>
      <c r="AC476" s="14"/>
      <c r="AD476" s="14"/>
      <c r="AE476" s="14"/>
      <c r="AF476" s="15"/>
      <c r="AG476" s="15"/>
      <c r="AH476" s="65">
        <f t="shared" si="305"/>
        <v>0</v>
      </c>
      <c r="AI476" s="68">
        <f t="shared" si="306"/>
        <v>0</v>
      </c>
      <c r="AJ476" s="68">
        <f t="shared" si="307"/>
        <v>0</v>
      </c>
      <c r="AK476" s="68">
        <f t="shared" si="308"/>
        <v>0</v>
      </c>
      <c r="AL476" s="69">
        <f t="shared" si="309"/>
        <v>0</v>
      </c>
      <c r="AM476" s="69">
        <f t="shared" si="310"/>
        <v>0</v>
      </c>
      <c r="AN476" s="68">
        <f t="shared" si="311"/>
        <v>0</v>
      </c>
    </row>
    <row r="477" spans="1:40" ht="42.75" customHeight="1">
      <c r="A477" s="163"/>
      <c r="B477" s="159"/>
      <c r="C477" s="23"/>
      <c r="D477" s="23"/>
      <c r="E477" s="23"/>
      <c r="F477" s="23" t="s">
        <v>845</v>
      </c>
      <c r="G477" s="16">
        <f>'[1]на 01.10'!$B$85</f>
        <v>144051</v>
      </c>
      <c r="H477" s="26"/>
      <c r="I477" s="29"/>
      <c r="J477" s="29"/>
      <c r="K477" s="14"/>
      <c r="L477" s="14"/>
      <c r="M477" s="14"/>
      <c r="N477" s="15"/>
      <c r="O477" s="15"/>
      <c r="P477" s="65">
        <f t="shared" si="302"/>
        <v>0</v>
      </c>
      <c r="Q477" s="14"/>
      <c r="R477" s="14"/>
      <c r="S477" s="14"/>
      <c r="T477" s="15"/>
      <c r="U477" s="15"/>
      <c r="V477" s="65">
        <f t="shared" si="303"/>
        <v>0</v>
      </c>
      <c r="W477" s="14"/>
      <c r="X477" s="14"/>
      <c r="Y477" s="14"/>
      <c r="Z477" s="15"/>
      <c r="AA477" s="15"/>
      <c r="AB477" s="65">
        <f t="shared" si="304"/>
        <v>0</v>
      </c>
      <c r="AC477" s="14"/>
      <c r="AD477" s="14"/>
      <c r="AE477" s="14"/>
      <c r="AF477" s="15"/>
      <c r="AG477" s="15"/>
      <c r="AH477" s="65">
        <f t="shared" si="305"/>
        <v>0</v>
      </c>
      <c r="AI477" s="68">
        <f t="shared" si="306"/>
        <v>0</v>
      </c>
      <c r="AJ477" s="68">
        <f t="shared" si="307"/>
        <v>0</v>
      </c>
      <c r="AK477" s="68">
        <f t="shared" si="308"/>
        <v>0</v>
      </c>
      <c r="AL477" s="69">
        <f t="shared" si="309"/>
        <v>0</v>
      </c>
      <c r="AM477" s="69">
        <f t="shared" si="310"/>
        <v>0</v>
      </c>
      <c r="AN477" s="68">
        <f t="shared" si="311"/>
        <v>0</v>
      </c>
    </row>
    <row r="478" spans="1:40" ht="96.75" customHeight="1">
      <c r="A478" s="163"/>
      <c r="B478" s="23"/>
      <c r="C478" s="23" t="s">
        <v>943</v>
      </c>
      <c r="D478" s="23" t="s">
        <v>846</v>
      </c>
      <c r="E478" s="23" t="s">
        <v>17</v>
      </c>
      <c r="F478" s="23" t="s">
        <v>847</v>
      </c>
      <c r="G478" s="16">
        <f>'[1]на 01.10'!$B$85</f>
        <v>144051</v>
      </c>
      <c r="H478" s="26"/>
      <c r="I478" s="29"/>
      <c r="J478" s="29"/>
      <c r="K478" s="14"/>
      <c r="L478" s="14"/>
      <c r="M478" s="14"/>
      <c r="N478" s="15"/>
      <c r="O478" s="15"/>
      <c r="P478" s="65">
        <f t="shared" si="302"/>
        <v>0</v>
      </c>
      <c r="Q478" s="14"/>
      <c r="R478" s="14"/>
      <c r="S478" s="14"/>
      <c r="T478" s="15"/>
      <c r="U478" s="15"/>
      <c r="V478" s="65">
        <f t="shared" si="303"/>
        <v>0</v>
      </c>
      <c r="W478" s="14"/>
      <c r="X478" s="14"/>
      <c r="Y478" s="14"/>
      <c r="Z478" s="15"/>
      <c r="AA478" s="15"/>
      <c r="AB478" s="65">
        <f t="shared" si="304"/>
        <v>0</v>
      </c>
      <c r="AC478" s="14"/>
      <c r="AD478" s="14"/>
      <c r="AE478" s="14"/>
      <c r="AF478" s="15"/>
      <c r="AG478" s="15"/>
      <c r="AH478" s="65">
        <f t="shared" si="305"/>
        <v>0</v>
      </c>
      <c r="AI478" s="68">
        <f t="shared" si="306"/>
        <v>0</v>
      </c>
      <c r="AJ478" s="68">
        <f t="shared" si="307"/>
        <v>0</v>
      </c>
      <c r="AK478" s="68">
        <f t="shared" si="308"/>
        <v>0</v>
      </c>
      <c r="AL478" s="69">
        <f t="shared" si="309"/>
        <v>0</v>
      </c>
      <c r="AM478" s="69">
        <f t="shared" si="310"/>
        <v>0</v>
      </c>
      <c r="AN478" s="68">
        <f t="shared" si="311"/>
        <v>0</v>
      </c>
    </row>
    <row r="479" spans="1:40" ht="84.75" customHeight="1">
      <c r="A479" s="163"/>
      <c r="B479" s="23"/>
      <c r="C479" s="23" t="s">
        <v>944</v>
      </c>
      <c r="D479" s="23" t="s">
        <v>848</v>
      </c>
      <c r="E479" s="23" t="s">
        <v>17</v>
      </c>
      <c r="F479" s="23" t="s">
        <v>849</v>
      </c>
      <c r="G479" s="16">
        <f>'[1]на 01.10'!$B$85</f>
        <v>144051</v>
      </c>
      <c r="H479" s="26"/>
      <c r="I479" s="29"/>
      <c r="J479" s="29"/>
      <c r="K479" s="14"/>
      <c r="L479" s="14"/>
      <c r="M479" s="14"/>
      <c r="N479" s="15"/>
      <c r="O479" s="15"/>
      <c r="P479" s="65">
        <f t="shared" si="302"/>
        <v>0</v>
      </c>
      <c r="Q479" s="14"/>
      <c r="R479" s="14"/>
      <c r="S479" s="14"/>
      <c r="T479" s="15"/>
      <c r="U479" s="15"/>
      <c r="V479" s="65">
        <f t="shared" si="303"/>
        <v>0</v>
      </c>
      <c r="W479" s="14"/>
      <c r="X479" s="14"/>
      <c r="Y479" s="14"/>
      <c r="Z479" s="15"/>
      <c r="AA479" s="15"/>
      <c r="AB479" s="65">
        <f t="shared" si="304"/>
        <v>0</v>
      </c>
      <c r="AC479" s="14"/>
      <c r="AD479" s="14"/>
      <c r="AE479" s="14"/>
      <c r="AF479" s="15"/>
      <c r="AG479" s="15"/>
      <c r="AH479" s="65">
        <f t="shared" si="305"/>
        <v>0</v>
      </c>
      <c r="AI479" s="68">
        <f t="shared" si="306"/>
        <v>0</v>
      </c>
      <c r="AJ479" s="68">
        <f t="shared" si="307"/>
        <v>0</v>
      </c>
      <c r="AK479" s="68">
        <f t="shared" si="308"/>
        <v>0</v>
      </c>
      <c r="AL479" s="69">
        <f t="shared" si="309"/>
        <v>0</v>
      </c>
      <c r="AM479" s="69">
        <f t="shared" si="310"/>
        <v>0</v>
      </c>
      <c r="AN479" s="68">
        <f t="shared" si="311"/>
        <v>0</v>
      </c>
    </row>
    <row r="480" spans="1:40" ht="69" customHeight="1">
      <c r="A480" s="163"/>
      <c r="B480" s="23"/>
      <c r="C480" s="23" t="s">
        <v>945</v>
      </c>
      <c r="D480" s="23" t="s">
        <v>850</v>
      </c>
      <c r="E480" s="23" t="s">
        <v>17</v>
      </c>
      <c r="F480" s="23" t="s">
        <v>851</v>
      </c>
      <c r="G480" s="16">
        <f>'[1]на 01.10'!$B$85</f>
        <v>144051</v>
      </c>
      <c r="H480" s="26"/>
      <c r="I480" s="29"/>
      <c r="J480" s="29"/>
      <c r="K480" s="14"/>
      <c r="L480" s="14"/>
      <c r="M480" s="14"/>
      <c r="N480" s="15"/>
      <c r="O480" s="15"/>
      <c r="P480" s="65">
        <f t="shared" si="302"/>
        <v>0</v>
      </c>
      <c r="Q480" s="14"/>
      <c r="R480" s="14"/>
      <c r="S480" s="14"/>
      <c r="T480" s="15"/>
      <c r="U480" s="15"/>
      <c r="V480" s="65">
        <f t="shared" si="303"/>
        <v>0</v>
      </c>
      <c r="W480" s="14"/>
      <c r="X480" s="14"/>
      <c r="Y480" s="14"/>
      <c r="Z480" s="15"/>
      <c r="AA480" s="15"/>
      <c r="AB480" s="65">
        <f t="shared" si="304"/>
        <v>0</v>
      </c>
      <c r="AC480" s="14"/>
      <c r="AD480" s="14"/>
      <c r="AE480" s="14"/>
      <c r="AF480" s="15"/>
      <c r="AG480" s="15"/>
      <c r="AH480" s="65">
        <f t="shared" si="305"/>
        <v>0</v>
      </c>
      <c r="AI480" s="68">
        <f t="shared" si="306"/>
        <v>0</v>
      </c>
      <c r="AJ480" s="68">
        <f t="shared" si="307"/>
        <v>0</v>
      </c>
      <c r="AK480" s="68">
        <f t="shared" si="308"/>
        <v>0</v>
      </c>
      <c r="AL480" s="69">
        <f t="shared" si="309"/>
        <v>0</v>
      </c>
      <c r="AM480" s="69">
        <f t="shared" si="310"/>
        <v>0</v>
      </c>
      <c r="AN480" s="68">
        <f t="shared" si="311"/>
        <v>0</v>
      </c>
    </row>
    <row r="481" spans="1:40" ht="93.75" customHeight="1">
      <c r="A481" s="163"/>
      <c r="B481" s="159" t="s">
        <v>852</v>
      </c>
      <c r="C481" s="23" t="s">
        <v>946</v>
      </c>
      <c r="D481" s="23" t="s">
        <v>853</v>
      </c>
      <c r="E481" s="23" t="s">
        <v>17</v>
      </c>
      <c r="F481" s="23" t="s">
        <v>854</v>
      </c>
      <c r="G481" s="16">
        <f>'[1]на 01.10'!$B$85</f>
        <v>144051</v>
      </c>
      <c r="H481" s="26"/>
      <c r="I481" s="29"/>
      <c r="J481" s="29"/>
      <c r="K481" s="14"/>
      <c r="L481" s="14"/>
      <c r="M481" s="14"/>
      <c r="N481" s="15"/>
      <c r="O481" s="15"/>
      <c r="P481" s="65">
        <f t="shared" si="302"/>
        <v>0</v>
      </c>
      <c r="Q481" s="14"/>
      <c r="R481" s="14"/>
      <c r="S481" s="14"/>
      <c r="T481" s="15"/>
      <c r="U481" s="15"/>
      <c r="V481" s="65">
        <f t="shared" si="303"/>
        <v>0</v>
      </c>
      <c r="W481" s="14"/>
      <c r="X481" s="14"/>
      <c r="Y481" s="14"/>
      <c r="Z481" s="15"/>
      <c r="AA481" s="15"/>
      <c r="AB481" s="65">
        <f t="shared" si="304"/>
        <v>0</v>
      </c>
      <c r="AC481" s="14"/>
      <c r="AD481" s="14"/>
      <c r="AE481" s="14"/>
      <c r="AF481" s="15"/>
      <c r="AG481" s="15"/>
      <c r="AH481" s="65">
        <f t="shared" si="305"/>
        <v>0</v>
      </c>
      <c r="AI481" s="68">
        <f t="shared" si="306"/>
        <v>0</v>
      </c>
      <c r="AJ481" s="68">
        <f t="shared" si="307"/>
        <v>0</v>
      </c>
      <c r="AK481" s="68">
        <f t="shared" si="308"/>
        <v>0</v>
      </c>
      <c r="AL481" s="69">
        <f t="shared" si="309"/>
        <v>0</v>
      </c>
      <c r="AM481" s="69">
        <f t="shared" si="310"/>
        <v>0</v>
      </c>
      <c r="AN481" s="68">
        <f t="shared" si="311"/>
        <v>0</v>
      </c>
    </row>
    <row r="482" spans="1:40" ht="46.5" customHeight="1">
      <c r="A482" s="163"/>
      <c r="B482" s="159"/>
      <c r="C482" s="57" t="s">
        <v>855</v>
      </c>
      <c r="D482" s="23" t="s">
        <v>857</v>
      </c>
      <c r="E482" s="23" t="s">
        <v>17</v>
      </c>
      <c r="F482" s="23" t="s">
        <v>858</v>
      </c>
      <c r="G482" s="16">
        <f>'[1]на 01.10'!$B$85</f>
        <v>144051</v>
      </c>
      <c r="H482" s="26"/>
      <c r="I482" s="29"/>
      <c r="J482" s="29"/>
      <c r="K482" s="14"/>
      <c r="L482" s="14"/>
      <c r="M482" s="14"/>
      <c r="N482" s="15"/>
      <c r="O482" s="15"/>
      <c r="P482" s="65">
        <f t="shared" si="302"/>
        <v>0</v>
      </c>
      <c r="Q482" s="14"/>
      <c r="R482" s="14"/>
      <c r="S482" s="14"/>
      <c r="T482" s="15"/>
      <c r="U482" s="15"/>
      <c r="V482" s="65">
        <f t="shared" si="303"/>
        <v>0</v>
      </c>
      <c r="W482" s="14"/>
      <c r="X482" s="14"/>
      <c r="Y482" s="14"/>
      <c r="Z482" s="15"/>
      <c r="AA482" s="15"/>
      <c r="AB482" s="65">
        <f t="shared" si="304"/>
        <v>0</v>
      </c>
      <c r="AC482" s="14"/>
      <c r="AD482" s="14"/>
      <c r="AE482" s="14"/>
      <c r="AF482" s="15"/>
      <c r="AG482" s="15"/>
      <c r="AH482" s="65">
        <f t="shared" si="305"/>
        <v>0</v>
      </c>
      <c r="AI482" s="68">
        <f t="shared" si="306"/>
        <v>0</v>
      </c>
      <c r="AJ482" s="68">
        <f t="shared" si="307"/>
        <v>0</v>
      </c>
      <c r="AK482" s="68">
        <f t="shared" si="308"/>
        <v>0</v>
      </c>
      <c r="AL482" s="69">
        <f t="shared" si="309"/>
        <v>0</v>
      </c>
      <c r="AM482" s="69">
        <f t="shared" si="310"/>
        <v>0</v>
      </c>
      <c r="AN482" s="68">
        <f t="shared" si="311"/>
        <v>0</v>
      </c>
    </row>
    <row r="483" spans="1:40" ht="28.5" customHeight="1">
      <c r="A483" s="163"/>
      <c r="B483" s="159"/>
      <c r="C483" s="23" t="s">
        <v>856</v>
      </c>
      <c r="D483" s="23" t="s">
        <v>859</v>
      </c>
      <c r="E483" s="23" t="s">
        <v>17</v>
      </c>
      <c r="F483" s="23" t="s">
        <v>860</v>
      </c>
      <c r="G483" s="16">
        <f>'[1]на 01.10'!$B$85</f>
        <v>144051</v>
      </c>
      <c r="H483" s="26"/>
      <c r="I483" s="29"/>
      <c r="J483" s="29"/>
      <c r="K483" s="14"/>
      <c r="L483" s="14"/>
      <c r="M483" s="14"/>
      <c r="N483" s="15"/>
      <c r="O483" s="15"/>
      <c r="P483" s="65">
        <f t="shared" si="302"/>
        <v>0</v>
      </c>
      <c r="Q483" s="14"/>
      <c r="R483" s="14"/>
      <c r="S483" s="14"/>
      <c r="T483" s="15"/>
      <c r="U483" s="15"/>
      <c r="V483" s="65">
        <f t="shared" si="303"/>
        <v>0</v>
      </c>
      <c r="W483" s="14"/>
      <c r="X483" s="14"/>
      <c r="Y483" s="14"/>
      <c r="Z483" s="15"/>
      <c r="AA483" s="15"/>
      <c r="AB483" s="65">
        <f t="shared" si="304"/>
        <v>0</v>
      </c>
      <c r="AC483" s="14"/>
      <c r="AD483" s="14"/>
      <c r="AE483" s="14"/>
      <c r="AF483" s="15"/>
      <c r="AG483" s="15"/>
      <c r="AH483" s="65">
        <f t="shared" si="305"/>
        <v>0</v>
      </c>
      <c r="AI483" s="68">
        <f t="shared" si="306"/>
        <v>0</v>
      </c>
      <c r="AJ483" s="68">
        <f t="shared" si="307"/>
        <v>0</v>
      </c>
      <c r="AK483" s="68">
        <f t="shared" si="308"/>
        <v>0</v>
      </c>
      <c r="AL483" s="69">
        <f t="shared" si="309"/>
        <v>0</v>
      </c>
      <c r="AM483" s="69">
        <f t="shared" si="310"/>
        <v>0</v>
      </c>
      <c r="AN483" s="68">
        <f t="shared" si="311"/>
        <v>0</v>
      </c>
    </row>
    <row r="484" spans="1:40" ht="176.25" customHeight="1">
      <c r="A484" s="163"/>
      <c r="B484" s="23" t="s">
        <v>861</v>
      </c>
      <c r="C484" s="57" t="s">
        <v>862</v>
      </c>
      <c r="D484" s="23" t="s">
        <v>863</v>
      </c>
      <c r="E484" s="23" t="s">
        <v>17</v>
      </c>
      <c r="F484" s="23" t="s">
        <v>864</v>
      </c>
      <c r="G484" s="16">
        <f>'[1]на 01.10'!$B$85</f>
        <v>144051</v>
      </c>
      <c r="H484" s="26">
        <v>10</v>
      </c>
      <c r="I484" s="29">
        <v>58</v>
      </c>
      <c r="J484" s="29">
        <v>203</v>
      </c>
      <c r="K484" s="14">
        <v>4</v>
      </c>
      <c r="L484" s="14">
        <v>4</v>
      </c>
      <c r="M484" s="14">
        <v>3</v>
      </c>
      <c r="N484" s="15">
        <v>3</v>
      </c>
      <c r="O484" s="15">
        <f>N484*G484</f>
        <v>432153</v>
      </c>
      <c r="P484" s="65">
        <f t="shared" si="302"/>
        <v>432153</v>
      </c>
      <c r="Q484" s="14"/>
      <c r="R484" s="14"/>
      <c r="S484" s="14"/>
      <c r="T484" s="15"/>
      <c r="U484" s="15"/>
      <c r="V484" s="65">
        <f t="shared" si="303"/>
        <v>0</v>
      </c>
      <c r="W484" s="14"/>
      <c r="X484" s="14"/>
      <c r="Y484" s="14"/>
      <c r="Z484" s="15"/>
      <c r="AA484" s="15"/>
      <c r="AB484" s="65">
        <f t="shared" si="304"/>
        <v>0</v>
      </c>
      <c r="AC484" s="14"/>
      <c r="AD484" s="14"/>
      <c r="AE484" s="14"/>
      <c r="AF484" s="15"/>
      <c r="AG484" s="15"/>
      <c r="AH484" s="65">
        <f t="shared" si="305"/>
        <v>0</v>
      </c>
      <c r="AI484" s="68">
        <f t="shared" si="306"/>
        <v>4</v>
      </c>
      <c r="AJ484" s="68">
        <f t="shared" si="307"/>
        <v>4</v>
      </c>
      <c r="AK484" s="68">
        <f t="shared" si="308"/>
        <v>3</v>
      </c>
      <c r="AL484" s="69">
        <f t="shared" si="309"/>
        <v>3</v>
      </c>
      <c r="AM484" s="69">
        <f t="shared" si="310"/>
        <v>432153</v>
      </c>
      <c r="AN484" s="68">
        <f t="shared" si="311"/>
        <v>432153</v>
      </c>
    </row>
    <row r="485" spans="1:40" ht="185.25" customHeight="1">
      <c r="A485" s="163"/>
      <c r="B485" s="159" t="s">
        <v>865</v>
      </c>
      <c r="C485" s="57" t="s">
        <v>866</v>
      </c>
      <c r="D485" s="23" t="s">
        <v>867</v>
      </c>
      <c r="E485" s="23" t="s">
        <v>17</v>
      </c>
      <c r="F485" s="23" t="s">
        <v>864</v>
      </c>
      <c r="G485" s="16">
        <f>'[1]на 01.10'!$B$85</f>
        <v>144051</v>
      </c>
      <c r="H485" s="26"/>
      <c r="I485" s="29"/>
      <c r="J485" s="29"/>
      <c r="K485" s="14"/>
      <c r="L485" s="14"/>
      <c r="M485" s="14"/>
      <c r="N485" s="15"/>
      <c r="O485" s="15"/>
      <c r="P485" s="65">
        <f t="shared" si="302"/>
        <v>0</v>
      </c>
      <c r="Q485" s="14"/>
      <c r="R485" s="14"/>
      <c r="S485" s="14"/>
      <c r="T485" s="15"/>
      <c r="U485" s="15"/>
      <c r="V485" s="65">
        <f t="shared" si="303"/>
        <v>0</v>
      </c>
      <c r="W485" s="14"/>
      <c r="X485" s="14"/>
      <c r="Y485" s="14"/>
      <c r="Z485" s="15"/>
      <c r="AA485" s="15"/>
      <c r="AB485" s="65">
        <f t="shared" si="304"/>
        <v>0</v>
      </c>
      <c r="AC485" s="14"/>
      <c r="AD485" s="14"/>
      <c r="AE485" s="14"/>
      <c r="AF485" s="15"/>
      <c r="AG485" s="15"/>
      <c r="AH485" s="65">
        <f t="shared" si="305"/>
        <v>0</v>
      </c>
      <c r="AI485" s="68">
        <f t="shared" si="306"/>
        <v>0</v>
      </c>
      <c r="AJ485" s="68">
        <f t="shared" si="307"/>
        <v>0</v>
      </c>
      <c r="AK485" s="68">
        <f t="shared" si="308"/>
        <v>0</v>
      </c>
      <c r="AL485" s="69">
        <f t="shared" si="309"/>
        <v>0</v>
      </c>
      <c r="AM485" s="69">
        <f t="shared" si="310"/>
        <v>0</v>
      </c>
      <c r="AN485" s="68">
        <f t="shared" si="311"/>
        <v>0</v>
      </c>
    </row>
    <row r="486" spans="1:40" ht="140.25" customHeight="1">
      <c r="A486" s="163"/>
      <c r="B486" s="159"/>
      <c r="C486" s="23" t="s">
        <v>947</v>
      </c>
      <c r="D486" s="23" t="s">
        <v>868</v>
      </c>
      <c r="E486" s="23" t="s">
        <v>17</v>
      </c>
      <c r="F486" s="23" t="s">
        <v>869</v>
      </c>
      <c r="G486" s="16">
        <f>'[1]на 01.10'!$B$85</f>
        <v>144051</v>
      </c>
      <c r="H486" s="26"/>
      <c r="I486" s="29"/>
      <c r="J486" s="29"/>
      <c r="K486" s="14"/>
      <c r="L486" s="14"/>
      <c r="M486" s="14"/>
      <c r="N486" s="15"/>
      <c r="O486" s="15"/>
      <c r="P486" s="65">
        <f t="shared" si="302"/>
        <v>0</v>
      </c>
      <c r="Q486" s="14"/>
      <c r="R486" s="14"/>
      <c r="S486" s="14"/>
      <c r="T486" s="15"/>
      <c r="U486" s="15"/>
      <c r="V486" s="65">
        <f t="shared" si="303"/>
        <v>0</v>
      </c>
      <c r="W486" s="14"/>
      <c r="X486" s="14"/>
      <c r="Y486" s="14"/>
      <c r="Z486" s="15"/>
      <c r="AA486" s="15"/>
      <c r="AB486" s="65">
        <f t="shared" si="304"/>
        <v>0</v>
      </c>
      <c r="AC486" s="14"/>
      <c r="AD486" s="14"/>
      <c r="AE486" s="14"/>
      <c r="AF486" s="15"/>
      <c r="AG486" s="15"/>
      <c r="AH486" s="65">
        <f t="shared" si="305"/>
        <v>0</v>
      </c>
      <c r="AI486" s="68">
        <f t="shared" si="306"/>
        <v>0</v>
      </c>
      <c r="AJ486" s="68">
        <f t="shared" si="307"/>
        <v>0</v>
      </c>
      <c r="AK486" s="68">
        <f t="shared" si="308"/>
        <v>0</v>
      </c>
      <c r="AL486" s="69">
        <f t="shared" si="309"/>
        <v>0</v>
      </c>
      <c r="AM486" s="69">
        <f t="shared" si="310"/>
        <v>0</v>
      </c>
      <c r="AN486" s="68">
        <f t="shared" si="311"/>
        <v>0</v>
      </c>
    </row>
    <row r="487" spans="1:40" ht="53.25" customHeight="1">
      <c r="A487" s="158"/>
      <c r="B487" s="159"/>
      <c r="C487" s="57" t="s">
        <v>870</v>
      </c>
      <c r="D487" s="23" t="s">
        <v>871</v>
      </c>
      <c r="E487" s="23" t="s">
        <v>17</v>
      </c>
      <c r="F487" s="23" t="s">
        <v>872</v>
      </c>
      <c r="G487" s="16">
        <f>'[1]на 01.10'!$B$85</f>
        <v>144051</v>
      </c>
      <c r="H487" s="26">
        <v>7</v>
      </c>
      <c r="I487" s="29">
        <v>58</v>
      </c>
      <c r="J487" s="29">
        <v>203</v>
      </c>
      <c r="K487" s="14"/>
      <c r="L487" s="14"/>
      <c r="M487" s="14">
        <v>2</v>
      </c>
      <c r="N487" s="15">
        <v>2</v>
      </c>
      <c r="O487" s="15">
        <f t="shared" ref="O487" si="312">N487*G487</f>
        <v>288102</v>
      </c>
      <c r="P487" s="65">
        <f t="shared" si="302"/>
        <v>288102</v>
      </c>
      <c r="Q487" s="14"/>
      <c r="R487" s="14"/>
      <c r="S487" s="14"/>
      <c r="T487" s="15"/>
      <c r="U487" s="15"/>
      <c r="V487" s="65">
        <f t="shared" si="303"/>
        <v>0</v>
      </c>
      <c r="W487" s="14"/>
      <c r="X487" s="14"/>
      <c r="Y487" s="14"/>
      <c r="Z487" s="15"/>
      <c r="AA487" s="15"/>
      <c r="AB487" s="65">
        <f t="shared" si="304"/>
        <v>0</v>
      </c>
      <c r="AC487" s="14"/>
      <c r="AD487" s="14"/>
      <c r="AE487" s="14"/>
      <c r="AF487" s="15"/>
      <c r="AG487" s="15"/>
      <c r="AH487" s="65">
        <f t="shared" si="305"/>
        <v>0</v>
      </c>
      <c r="AI487" s="68">
        <f t="shared" si="306"/>
        <v>0</v>
      </c>
      <c r="AJ487" s="68">
        <f t="shared" si="307"/>
        <v>0</v>
      </c>
      <c r="AK487" s="68">
        <f t="shared" si="308"/>
        <v>2</v>
      </c>
      <c r="AL487" s="69">
        <f t="shared" si="309"/>
        <v>2</v>
      </c>
      <c r="AM487" s="69">
        <f t="shared" si="310"/>
        <v>288102</v>
      </c>
      <c r="AN487" s="68">
        <f t="shared" si="311"/>
        <v>288102</v>
      </c>
    </row>
    <row r="488" spans="1:40" ht="17.399999999999999">
      <c r="A488" s="162" t="s">
        <v>873</v>
      </c>
      <c r="B488" s="162"/>
      <c r="C488" s="162"/>
      <c r="D488" s="162"/>
      <c r="E488" s="162"/>
      <c r="F488" s="162"/>
      <c r="G488" s="162"/>
      <c r="H488" s="25"/>
      <c r="I488" s="28"/>
      <c r="J488" s="28"/>
      <c r="K488" s="19">
        <f>SUM(K489:K492)</f>
        <v>3</v>
      </c>
      <c r="L488" s="19">
        <f t="shared" ref="L488:P488" si="313">SUM(L489:L492)</f>
        <v>3</v>
      </c>
      <c r="M488" s="19">
        <f t="shared" si="313"/>
        <v>2</v>
      </c>
      <c r="N488" s="19">
        <f t="shared" si="313"/>
        <v>2</v>
      </c>
      <c r="O488" s="19">
        <f t="shared" si="313"/>
        <v>433922</v>
      </c>
      <c r="P488" s="19">
        <f t="shared" si="313"/>
        <v>433922</v>
      </c>
      <c r="Q488" s="19">
        <f>SUM(Q489:Q492)</f>
        <v>1</v>
      </c>
      <c r="R488" s="19">
        <f t="shared" ref="R488:V488" si="314">SUM(R489:R492)</f>
        <v>1</v>
      </c>
      <c r="S488" s="19">
        <f t="shared" si="314"/>
        <v>1</v>
      </c>
      <c r="T488" s="19">
        <f t="shared" si="314"/>
        <v>1</v>
      </c>
      <c r="U488" s="19">
        <f t="shared" si="314"/>
        <v>216961</v>
      </c>
      <c r="V488" s="19">
        <f t="shared" si="314"/>
        <v>216961</v>
      </c>
      <c r="W488" s="19">
        <f>SUM(W489:W492)</f>
        <v>0</v>
      </c>
      <c r="X488" s="19">
        <f t="shared" ref="X488:AB488" si="315">SUM(X489:X492)</f>
        <v>0</v>
      </c>
      <c r="Y488" s="19">
        <f t="shared" si="315"/>
        <v>0</v>
      </c>
      <c r="Z488" s="19">
        <f t="shared" si="315"/>
        <v>0</v>
      </c>
      <c r="AA488" s="19"/>
      <c r="AB488" s="19">
        <f t="shared" si="315"/>
        <v>0</v>
      </c>
      <c r="AC488" s="19">
        <f>SUM(AC489:AC492)</f>
        <v>0</v>
      </c>
      <c r="AD488" s="19">
        <f t="shared" ref="AD488:AH488" si="316">SUM(AD489:AD492)</f>
        <v>0</v>
      </c>
      <c r="AE488" s="19">
        <f t="shared" si="316"/>
        <v>0</v>
      </c>
      <c r="AF488" s="19">
        <f t="shared" si="316"/>
        <v>0</v>
      </c>
      <c r="AG488" s="19"/>
      <c r="AH488" s="19">
        <f t="shared" si="316"/>
        <v>0</v>
      </c>
      <c r="AI488" s="19">
        <f>SUM(AI489:AI492)</f>
        <v>4</v>
      </c>
      <c r="AJ488" s="19">
        <f t="shared" ref="AJ488:AN488" si="317">SUM(AJ489:AJ492)</f>
        <v>4</v>
      </c>
      <c r="AK488" s="19">
        <f t="shared" si="317"/>
        <v>3</v>
      </c>
      <c r="AL488" s="69">
        <f t="shared" si="317"/>
        <v>3</v>
      </c>
      <c r="AM488" s="69">
        <f t="shared" si="317"/>
        <v>650883</v>
      </c>
      <c r="AN488" s="19">
        <f t="shared" si="317"/>
        <v>650883</v>
      </c>
    </row>
    <row r="489" spans="1:40" ht="168" customHeight="1">
      <c r="A489" s="157" t="s">
        <v>874</v>
      </c>
      <c r="B489" s="159" t="s">
        <v>875</v>
      </c>
      <c r="C489" s="23" t="s">
        <v>876</v>
      </c>
      <c r="D489" s="23" t="s">
        <v>877</v>
      </c>
      <c r="E489" s="23" t="s">
        <v>10</v>
      </c>
      <c r="F489" s="23" t="s">
        <v>878</v>
      </c>
      <c r="G489" s="16">
        <f>'[1]на 01.10'!$B$87</f>
        <v>216961</v>
      </c>
      <c r="H489" s="26"/>
      <c r="I489" s="29"/>
      <c r="J489" s="29"/>
      <c r="K489" s="14"/>
      <c r="L489" s="14"/>
      <c r="M489" s="14"/>
      <c r="N489" s="15"/>
      <c r="O489" s="15"/>
      <c r="P489" s="65">
        <f t="shared" ref="P489:P492" si="318">G489*M489</f>
        <v>0</v>
      </c>
      <c r="Q489" s="14"/>
      <c r="R489" s="14"/>
      <c r="S489" s="14"/>
      <c r="T489" s="15"/>
      <c r="U489" s="15"/>
      <c r="V489" s="65">
        <f t="shared" ref="V489:V492" si="319">G489*S489</f>
        <v>0</v>
      </c>
      <c r="W489" s="14"/>
      <c r="X489" s="14"/>
      <c r="Y489" s="14"/>
      <c r="Z489" s="15"/>
      <c r="AA489" s="15"/>
      <c r="AB489" s="65">
        <f t="shared" ref="AB489:AB492" si="320">G489*Y489</f>
        <v>0</v>
      </c>
      <c r="AC489" s="14"/>
      <c r="AD489" s="14"/>
      <c r="AE489" s="14"/>
      <c r="AF489" s="15"/>
      <c r="AG489" s="15"/>
      <c r="AH489" s="65">
        <f t="shared" ref="AH489:AH492" si="321">G489*AE489</f>
        <v>0</v>
      </c>
      <c r="AI489" s="68">
        <f t="shared" ref="AI489:AI492" si="322">K489+Q489+W489+AC489</f>
        <v>0</v>
      </c>
      <c r="AJ489" s="68">
        <f t="shared" ref="AJ489:AJ492" si="323">L489+R489+X489+AD489</f>
        <v>0</v>
      </c>
      <c r="AK489" s="68">
        <f t="shared" ref="AK489:AK492" si="324">M489+S489+Y489+AE489</f>
        <v>0</v>
      </c>
      <c r="AL489" s="69">
        <f t="shared" ref="AL489:AL492" si="325">N489+T489+Z489+AF489</f>
        <v>0</v>
      </c>
      <c r="AM489" s="69">
        <f t="shared" ref="AM489:AM492" si="326">O489+U489+AA489+AG489</f>
        <v>0</v>
      </c>
      <c r="AN489" s="68">
        <f t="shared" ref="AN489:AN492" si="327">P489+V489+AB489+AH489</f>
        <v>0</v>
      </c>
    </row>
    <row r="490" spans="1:40" ht="180.75" customHeight="1">
      <c r="A490" s="158"/>
      <c r="B490" s="159"/>
      <c r="C490" s="23" t="s">
        <v>879</v>
      </c>
      <c r="D490" s="23" t="s">
        <v>880</v>
      </c>
      <c r="E490" s="23" t="s">
        <v>10</v>
      </c>
      <c r="F490" s="23" t="s">
        <v>881</v>
      </c>
      <c r="G490" s="16">
        <f>'[1]на 01.10'!$B$87</f>
        <v>216961</v>
      </c>
      <c r="H490" s="26">
        <v>1097</v>
      </c>
      <c r="I490" s="29">
        <v>59</v>
      </c>
      <c r="J490" s="29">
        <v>212</v>
      </c>
      <c r="K490" s="14">
        <v>3</v>
      </c>
      <c r="L490" s="14">
        <v>3</v>
      </c>
      <c r="M490" s="14">
        <v>2</v>
      </c>
      <c r="N490" s="15">
        <v>2</v>
      </c>
      <c r="O490" s="15">
        <f>N490*G490</f>
        <v>433922</v>
      </c>
      <c r="P490" s="65">
        <f t="shared" si="318"/>
        <v>433922</v>
      </c>
      <c r="Q490" s="14">
        <v>1</v>
      </c>
      <c r="R490" s="14">
        <v>1</v>
      </c>
      <c r="S490" s="14">
        <v>1</v>
      </c>
      <c r="T490" s="15">
        <v>1</v>
      </c>
      <c r="U490" s="15">
        <f>T490*G490</f>
        <v>216961</v>
      </c>
      <c r="V490" s="65">
        <f t="shared" si="319"/>
        <v>216961</v>
      </c>
      <c r="W490" s="14"/>
      <c r="X490" s="14"/>
      <c r="Y490" s="14"/>
      <c r="Z490" s="15"/>
      <c r="AA490" s="15"/>
      <c r="AB490" s="65">
        <f t="shared" si="320"/>
        <v>0</v>
      </c>
      <c r="AC490" s="14"/>
      <c r="AD490" s="14"/>
      <c r="AE490" s="14"/>
      <c r="AF490" s="15"/>
      <c r="AG490" s="15"/>
      <c r="AH490" s="65">
        <f t="shared" si="321"/>
        <v>0</v>
      </c>
      <c r="AI490" s="68">
        <f t="shared" si="322"/>
        <v>4</v>
      </c>
      <c r="AJ490" s="68">
        <f t="shared" si="323"/>
        <v>4</v>
      </c>
      <c r="AK490" s="68">
        <f t="shared" si="324"/>
        <v>3</v>
      </c>
      <c r="AL490" s="69">
        <f t="shared" si="325"/>
        <v>3</v>
      </c>
      <c r="AM490" s="69">
        <f t="shared" si="326"/>
        <v>650883</v>
      </c>
      <c r="AN490" s="68">
        <f t="shared" si="327"/>
        <v>650883</v>
      </c>
    </row>
    <row r="491" spans="1:40" ht="86.25" customHeight="1">
      <c r="A491" s="160" t="s">
        <v>882</v>
      </c>
      <c r="B491" s="159" t="s">
        <v>883</v>
      </c>
      <c r="C491" s="57" t="s">
        <v>884</v>
      </c>
      <c r="D491" s="23" t="s">
        <v>885</v>
      </c>
      <c r="E491" s="23" t="s">
        <v>17</v>
      </c>
      <c r="F491" s="23" t="s">
        <v>886</v>
      </c>
      <c r="G491" s="18">
        <f>'[1]на 01.10'!$B$88</f>
        <v>119595</v>
      </c>
      <c r="H491" s="26"/>
      <c r="I491" s="29"/>
      <c r="J491" s="29"/>
      <c r="K491" s="14"/>
      <c r="L491" s="14"/>
      <c r="M491" s="14"/>
      <c r="N491" s="15"/>
      <c r="O491" s="15"/>
      <c r="P491" s="65">
        <f t="shared" si="318"/>
        <v>0</v>
      </c>
      <c r="Q491" s="14"/>
      <c r="R491" s="14"/>
      <c r="S491" s="14"/>
      <c r="T491" s="15"/>
      <c r="U491" s="15"/>
      <c r="V491" s="65">
        <f t="shared" si="319"/>
        <v>0</v>
      </c>
      <c r="W491" s="14"/>
      <c r="X491" s="14"/>
      <c r="Y491" s="14"/>
      <c r="Z491" s="15"/>
      <c r="AA491" s="15"/>
      <c r="AB491" s="65">
        <f t="shared" si="320"/>
        <v>0</v>
      </c>
      <c r="AC491" s="14"/>
      <c r="AD491" s="14"/>
      <c r="AE491" s="14"/>
      <c r="AF491" s="15"/>
      <c r="AG491" s="15"/>
      <c r="AH491" s="65">
        <f t="shared" si="321"/>
        <v>0</v>
      </c>
      <c r="AI491" s="68">
        <f t="shared" si="322"/>
        <v>0</v>
      </c>
      <c r="AJ491" s="68">
        <f t="shared" si="323"/>
        <v>0</v>
      </c>
      <c r="AK491" s="68">
        <f t="shared" si="324"/>
        <v>0</v>
      </c>
      <c r="AL491" s="69">
        <f t="shared" si="325"/>
        <v>0</v>
      </c>
      <c r="AM491" s="69">
        <f t="shared" si="326"/>
        <v>0</v>
      </c>
      <c r="AN491" s="68">
        <f t="shared" si="327"/>
        <v>0</v>
      </c>
    </row>
    <row r="492" spans="1:40" ht="141.75" customHeight="1" thickBot="1">
      <c r="A492" s="157"/>
      <c r="B492" s="161"/>
      <c r="C492" s="22" t="s">
        <v>887</v>
      </c>
      <c r="D492" s="22" t="s">
        <v>888</v>
      </c>
      <c r="E492" s="22" t="s">
        <v>17</v>
      </c>
      <c r="F492" s="22" t="s">
        <v>889</v>
      </c>
      <c r="G492" s="18">
        <f>'[1]на 01.10'!$B$88</f>
        <v>119595</v>
      </c>
      <c r="H492" s="47"/>
      <c r="I492" s="10"/>
      <c r="J492" s="10"/>
      <c r="K492" s="48"/>
      <c r="L492" s="48"/>
      <c r="M492" s="48"/>
      <c r="N492" s="49"/>
      <c r="O492" s="49"/>
      <c r="P492" s="65">
        <f t="shared" si="318"/>
        <v>0</v>
      </c>
      <c r="Q492" s="48"/>
      <c r="R492" s="48"/>
      <c r="S492" s="48"/>
      <c r="T492" s="49"/>
      <c r="U492" s="49"/>
      <c r="V492" s="65">
        <f t="shared" si="319"/>
        <v>0</v>
      </c>
      <c r="W492" s="48"/>
      <c r="X492" s="48"/>
      <c r="Y492" s="48"/>
      <c r="Z492" s="49"/>
      <c r="AA492" s="49"/>
      <c r="AB492" s="65">
        <f t="shared" si="320"/>
        <v>0</v>
      </c>
      <c r="AC492" s="48"/>
      <c r="AD492" s="48"/>
      <c r="AE492" s="48"/>
      <c r="AF492" s="49"/>
      <c r="AG492" s="49"/>
      <c r="AH492" s="65">
        <f t="shared" si="321"/>
        <v>0</v>
      </c>
      <c r="AI492" s="68">
        <f t="shared" si="322"/>
        <v>0</v>
      </c>
      <c r="AJ492" s="68">
        <f t="shared" si="323"/>
        <v>0</v>
      </c>
      <c r="AK492" s="68">
        <f t="shared" si="324"/>
        <v>0</v>
      </c>
      <c r="AL492" s="69">
        <f t="shared" si="325"/>
        <v>0</v>
      </c>
      <c r="AM492" s="69">
        <f t="shared" si="326"/>
        <v>0</v>
      </c>
      <c r="AN492" s="68">
        <f t="shared" si="327"/>
        <v>0</v>
      </c>
    </row>
    <row r="493" spans="1:40" s="20" customFormat="1" ht="39.75" customHeight="1" thickBot="1">
      <c r="A493" s="140" t="s">
        <v>970</v>
      </c>
      <c r="B493" s="141"/>
      <c r="C493" s="141"/>
      <c r="D493" s="141"/>
      <c r="E493" s="141"/>
      <c r="F493" s="141"/>
      <c r="G493" s="50"/>
      <c r="H493" s="51"/>
      <c r="I493" s="52"/>
      <c r="J493" s="52"/>
      <c r="K493" s="53">
        <f t="shared" ref="K493:AB493" si="328">K7+K17+K23+K34+K37+K46+K49+K85+K99+K281+K300+K343+K353+K355+K374+K379+K403+K429+K473+K488</f>
        <v>1588</v>
      </c>
      <c r="L493" s="53">
        <f t="shared" si="328"/>
        <v>1397</v>
      </c>
      <c r="M493" s="53">
        <f t="shared" si="328"/>
        <v>2050</v>
      </c>
      <c r="N493" s="54">
        <f>N7+N17+N23+N34+N37+N46+N49+N85+N99+N281+N300+N343+N353+N355+N374+N379+N403+N429+N473+N488</f>
        <v>1823</v>
      </c>
      <c r="O493" s="54">
        <f>O7+O17+O23+O34+O37+O46+O49+O85+O99+O281+O300+O343+O353+O355+O374+O379+O403+O429+O473+O488</f>
        <v>320593719</v>
      </c>
      <c r="P493" s="54">
        <f t="shared" si="328"/>
        <v>372727224</v>
      </c>
      <c r="Q493" s="53">
        <f t="shared" si="328"/>
        <v>179</v>
      </c>
      <c r="R493" s="53">
        <f t="shared" si="328"/>
        <v>88</v>
      </c>
      <c r="S493" s="53">
        <f t="shared" si="328"/>
        <v>172</v>
      </c>
      <c r="T493" s="54">
        <f t="shared" si="328"/>
        <v>165</v>
      </c>
      <c r="U493" s="54">
        <f t="shared" si="328"/>
        <v>42311200</v>
      </c>
      <c r="V493" s="54">
        <f t="shared" si="328"/>
        <v>43518497</v>
      </c>
      <c r="W493" s="53">
        <f t="shared" si="328"/>
        <v>58</v>
      </c>
      <c r="X493" s="53">
        <f t="shared" si="328"/>
        <v>53</v>
      </c>
      <c r="Y493" s="53">
        <f t="shared" si="328"/>
        <v>100</v>
      </c>
      <c r="Z493" s="54">
        <f t="shared" si="328"/>
        <v>100</v>
      </c>
      <c r="AA493" s="54">
        <f t="shared" si="328"/>
        <v>22086000</v>
      </c>
      <c r="AB493" s="54">
        <f t="shared" si="328"/>
        <v>22086000</v>
      </c>
      <c r="AC493" s="53">
        <f t="shared" ref="AC493:AN493" si="329">AC7+AC17+AC23+AC34+AC37+AC46+AC49+AC85+AC99+AC281+AC300+AC343+AC353+AC355+AC374+AC379+AC403+AC429+AC473+AC488</f>
        <v>0</v>
      </c>
      <c r="AD493" s="53">
        <f t="shared" si="329"/>
        <v>0</v>
      </c>
      <c r="AE493" s="53">
        <f t="shared" si="329"/>
        <v>36</v>
      </c>
      <c r="AF493" s="54">
        <f t="shared" si="329"/>
        <v>20</v>
      </c>
      <c r="AG493" s="54">
        <f t="shared" si="329"/>
        <v>3702220</v>
      </c>
      <c r="AH493" s="54">
        <f t="shared" si="329"/>
        <v>6784366</v>
      </c>
      <c r="AI493" s="53">
        <f t="shared" si="329"/>
        <v>1825</v>
      </c>
      <c r="AJ493" s="53">
        <f t="shared" si="329"/>
        <v>1538</v>
      </c>
      <c r="AK493" s="53">
        <f t="shared" si="329"/>
        <v>2358</v>
      </c>
      <c r="AL493" s="94">
        <f>AL7+AL17+AL23+AL34+AL37+AL46+AL49+AL85+AL99+AL281+AL300+AL343+AL353+AL355+AL374+AL379+AL403+AL429+AL473+AL488</f>
        <v>2108</v>
      </c>
      <c r="AM493" s="94">
        <f t="shared" si="329"/>
        <v>388693139</v>
      </c>
      <c r="AN493" s="54">
        <f t="shared" si="329"/>
        <v>445116087</v>
      </c>
    </row>
    <row r="494" spans="1:40">
      <c r="F494" s="58" t="s">
        <v>972</v>
      </c>
      <c r="G494" s="39"/>
      <c r="H494" s="40"/>
      <c r="I494" s="41"/>
      <c r="J494" s="41"/>
      <c r="K494" s="42">
        <v>12</v>
      </c>
      <c r="L494" s="67">
        <v>5</v>
      </c>
      <c r="P494" s="42" t="s">
        <v>999</v>
      </c>
      <c r="Q494" s="79"/>
      <c r="R494" s="79">
        <v>1</v>
      </c>
      <c r="S494" s="79"/>
      <c r="V494" s="87"/>
      <c r="W494" s="87"/>
      <c r="X494" s="87"/>
      <c r="Y494" s="87"/>
      <c r="AC494" s="127" t="s">
        <v>997</v>
      </c>
      <c r="AD494" s="127"/>
      <c r="AG494" s="1"/>
    </row>
    <row r="495" spans="1:40">
      <c r="F495" s="58" t="s">
        <v>615</v>
      </c>
      <c r="G495" s="39"/>
      <c r="H495" s="40"/>
      <c r="I495" s="41"/>
      <c r="J495" s="41"/>
      <c r="K495" s="42">
        <v>1</v>
      </c>
      <c r="L495" s="67">
        <v>3</v>
      </c>
      <c r="P495" s="42" t="s">
        <v>998</v>
      </c>
      <c r="Q495" s="79">
        <v>45</v>
      </c>
      <c r="R495" s="79">
        <v>35</v>
      </c>
      <c r="S495" s="79"/>
      <c r="V495" s="88" t="s">
        <v>999</v>
      </c>
      <c r="W495" s="89">
        <f>13+9+5</f>
        <v>27</v>
      </c>
      <c r="X495" s="89">
        <v>37</v>
      </c>
      <c r="Y495" s="87"/>
      <c r="AC495" s="79" t="s">
        <v>961</v>
      </c>
      <c r="AD495" s="83" t="s">
        <v>996</v>
      </c>
      <c r="AG495" s="1"/>
    </row>
    <row r="496" spans="1:40">
      <c r="F496" s="58" t="s">
        <v>973</v>
      </c>
      <c r="G496" s="39"/>
      <c r="H496" s="40"/>
      <c r="I496" s="41"/>
      <c r="J496" s="41"/>
      <c r="K496" s="42">
        <v>140</v>
      </c>
      <c r="L496" s="67">
        <v>95</v>
      </c>
      <c r="P496" s="42" t="s">
        <v>1000</v>
      </c>
      <c r="Q496" s="79">
        <v>2</v>
      </c>
      <c r="R496" s="79">
        <v>2</v>
      </c>
      <c r="S496" s="79"/>
      <c r="V496" s="87"/>
      <c r="W496" s="87"/>
      <c r="X496" s="87"/>
      <c r="Y496" s="87"/>
      <c r="AC496" s="82">
        <v>15</v>
      </c>
      <c r="AD496" s="82">
        <v>15</v>
      </c>
      <c r="AE496" s="81"/>
      <c r="AF496" s="81"/>
      <c r="AG496" s="81"/>
      <c r="AH496" s="81"/>
    </row>
    <row r="497" spans="1:39">
      <c r="F497" s="58" t="s">
        <v>974</v>
      </c>
      <c r="G497" s="39"/>
      <c r="H497" s="40"/>
      <c r="I497" s="41"/>
      <c r="J497" s="41"/>
      <c r="K497" s="42">
        <v>120</v>
      </c>
      <c r="L497" s="67">
        <v>114</v>
      </c>
      <c r="Q497" s="79"/>
      <c r="AC497" s="80"/>
      <c r="AG497" s="1"/>
    </row>
    <row r="498" spans="1:39" s="20" customFormat="1">
      <c r="A498" s="5"/>
      <c r="B498" s="21"/>
      <c r="C498" s="21"/>
      <c r="D498" s="21"/>
      <c r="E498" s="21"/>
      <c r="F498" s="59" t="s">
        <v>971</v>
      </c>
      <c r="G498" s="43"/>
      <c r="H498" s="44"/>
      <c r="I498" s="45"/>
      <c r="J498" s="45"/>
      <c r="K498" s="72">
        <f>K493+K494+K495+K496+K497</f>
        <v>1861</v>
      </c>
      <c r="L498" s="72">
        <f>L493+L494+L495+L496+L497</f>
        <v>1614</v>
      </c>
      <c r="M498" s="84">
        <f>M493-K498</f>
        <v>189</v>
      </c>
      <c r="N498" s="46"/>
      <c r="O498" s="46"/>
      <c r="P498" s="66"/>
      <c r="Q498" s="72">
        <f>Q493+Q494+Q495+Q496+Q497</f>
        <v>226</v>
      </c>
      <c r="R498" s="72">
        <f>R493+R494+R495+R496+R497</f>
        <v>126</v>
      </c>
      <c r="S498" s="76">
        <f>S493-Q498</f>
        <v>-54</v>
      </c>
      <c r="T498" s="74"/>
      <c r="U498" s="74"/>
      <c r="W498" s="72">
        <f>W493+W494+W495+W496+W497</f>
        <v>85</v>
      </c>
      <c r="X498" s="72">
        <f>X493+X494+X495+X496+X497</f>
        <v>90</v>
      </c>
      <c r="Y498" s="76">
        <f>Y493-W498</f>
        <v>15</v>
      </c>
      <c r="AC498" s="77">
        <f>'[2]ВМП по профилям'!$E$60</f>
        <v>15</v>
      </c>
      <c r="AE498" s="76">
        <f>AE493-AC498</f>
        <v>21</v>
      </c>
      <c r="AG498" s="95"/>
      <c r="AI498" s="78">
        <f>K498+Q498+W498+AC498</f>
        <v>2187</v>
      </c>
      <c r="AJ498" s="76">
        <v>1845</v>
      </c>
      <c r="AK498" s="76">
        <f>AK493-AI498</f>
        <v>171</v>
      </c>
      <c r="AL498" s="95"/>
      <c r="AM498" s="95"/>
    </row>
    <row r="499" spans="1:39">
      <c r="F499" s="38" t="s">
        <v>975</v>
      </c>
      <c r="G499" s="39"/>
      <c r="H499" s="40"/>
      <c r="I499" s="41"/>
      <c r="J499" s="41"/>
      <c r="K499" s="85">
        <v>295556245</v>
      </c>
      <c r="M499" s="73">
        <f>P493-K499</f>
        <v>77170979</v>
      </c>
      <c r="O499" s="13">
        <f>O493-K499</f>
        <v>25037474</v>
      </c>
      <c r="Q499" s="75">
        <f>'[2]ВМП по профилям'!$G$54</f>
        <v>50575350</v>
      </c>
      <c r="S499" s="76">
        <f>V493-Q499</f>
        <v>-7056853</v>
      </c>
      <c r="W499" s="76">
        <f>'[2]ВМП по профилям'!$G$57</f>
        <v>10957775</v>
      </c>
      <c r="Y499" s="76">
        <f>AB493-W499</f>
        <v>11128225</v>
      </c>
      <c r="AC499" s="77">
        <f>'[2]ВМП по профилям'!$G$60</f>
        <v>2320590</v>
      </c>
      <c r="AE499" s="76">
        <f>AH493-AC499</f>
        <v>4463776</v>
      </c>
      <c r="AI499" s="78">
        <f>K499+Q499+W499+AC499</f>
        <v>359409960</v>
      </c>
      <c r="AK499" s="76">
        <f>AN493-AI499</f>
        <v>85706127</v>
      </c>
      <c r="AL499" s="98">
        <f>AL493-AH501</f>
        <v>-39</v>
      </c>
      <c r="AM499" s="99">
        <f>AM493-AI501</f>
        <v>36461866</v>
      </c>
    </row>
    <row r="500" spans="1:39" ht="34.799999999999997">
      <c r="F500" s="38"/>
      <c r="G500" s="39"/>
      <c r="H500" s="40"/>
      <c r="I500" s="41"/>
      <c r="J500" s="41"/>
      <c r="K500" s="42" t="s">
        <v>961</v>
      </c>
      <c r="L500" s="86" t="s">
        <v>962</v>
      </c>
      <c r="M500" s="67" t="s">
        <v>994</v>
      </c>
      <c r="Q500" s="42" t="s">
        <v>961</v>
      </c>
      <c r="R500" s="86" t="s">
        <v>962</v>
      </c>
      <c r="S500" s="79" t="s">
        <v>994</v>
      </c>
      <c r="W500" s="42" t="s">
        <v>961</v>
      </c>
      <c r="X500" s="86" t="s">
        <v>962</v>
      </c>
      <c r="Y500" s="79" t="s">
        <v>994</v>
      </c>
      <c r="AC500" s="42" t="s">
        <v>961</v>
      </c>
      <c r="AE500" s="79" t="s">
        <v>994</v>
      </c>
      <c r="AI500" s="42" t="s">
        <v>961</v>
      </c>
      <c r="AJ500" s="86" t="s">
        <v>962</v>
      </c>
      <c r="AK500" s="79" t="s">
        <v>994</v>
      </c>
    </row>
    <row r="501" spans="1:39">
      <c r="AH501" s="96">
        <v>2147</v>
      </c>
      <c r="AI501" s="97">
        <v>352231273</v>
      </c>
    </row>
  </sheetData>
  <autoFilter ref="A6:AN499">
    <filterColumn colId="12"/>
    <filterColumn colId="14"/>
    <filterColumn colId="20"/>
    <filterColumn colId="26"/>
    <filterColumn colId="32"/>
    <filterColumn colId="38"/>
  </autoFilter>
  <mergeCells count="377">
    <mergeCell ref="W4:AB4"/>
    <mergeCell ref="W5:Z5"/>
    <mergeCell ref="AB5:AB6"/>
    <mergeCell ref="W362:W364"/>
    <mergeCell ref="K362:K364"/>
    <mergeCell ref="Q5:T5"/>
    <mergeCell ref="K4:P4"/>
    <mergeCell ref="P5:P6"/>
    <mergeCell ref="Q4:V4"/>
    <mergeCell ref="V5:V6"/>
    <mergeCell ref="Q362:Q364"/>
    <mergeCell ref="L362:L364"/>
    <mergeCell ref="C71:C72"/>
    <mergeCell ref="D71:D72"/>
    <mergeCell ref="E71:E72"/>
    <mergeCell ref="C55:C57"/>
    <mergeCell ref="E55:E57"/>
    <mergeCell ref="C76:C77"/>
    <mergeCell ref="D76:D77"/>
    <mergeCell ref="E76:E77"/>
    <mergeCell ref="E66:E67"/>
    <mergeCell ref="B76:B77"/>
    <mergeCell ref="D86:D90"/>
    <mergeCell ref="C86:C90"/>
    <mergeCell ref="E86:E90"/>
    <mergeCell ref="A2:G2"/>
    <mergeCell ref="D10:D14"/>
    <mergeCell ref="C10:C14"/>
    <mergeCell ref="B10:B15"/>
    <mergeCell ref="E10:E14"/>
    <mergeCell ref="D52:D54"/>
    <mergeCell ref="A7:G7"/>
    <mergeCell ref="B8:B9"/>
    <mergeCell ref="A8:A15"/>
    <mergeCell ref="A17:G17"/>
    <mergeCell ref="A18:A22"/>
    <mergeCell ref="A23:G23"/>
    <mergeCell ref="B24:B25"/>
    <mergeCell ref="B19:B22"/>
    <mergeCell ref="C19:C22"/>
    <mergeCell ref="E19:E22"/>
    <mergeCell ref="F19:F22"/>
    <mergeCell ref="A24:A32"/>
    <mergeCell ref="A37:G37"/>
    <mergeCell ref="A34:G34"/>
    <mergeCell ref="A35:A36"/>
    <mergeCell ref="B35:B36"/>
    <mergeCell ref="C35:C36"/>
    <mergeCell ref="D35:D36"/>
    <mergeCell ref="E35:E36"/>
    <mergeCell ref="A38:A45"/>
    <mergeCell ref="B62:B63"/>
    <mergeCell ref="C62:C63"/>
    <mergeCell ref="D62:D63"/>
    <mergeCell ref="E62:E63"/>
    <mergeCell ref="A46:G46"/>
    <mergeCell ref="B44:B45"/>
    <mergeCell ref="C52:C54"/>
    <mergeCell ref="E52:E54"/>
    <mergeCell ref="A49:G49"/>
    <mergeCell ref="B50:B54"/>
    <mergeCell ref="C50:C51"/>
    <mergeCell ref="D50:D51"/>
    <mergeCell ref="E50:E51"/>
    <mergeCell ref="A50:A79"/>
    <mergeCell ref="B60:B61"/>
    <mergeCell ref="C60:C61"/>
    <mergeCell ref="D60:D61"/>
    <mergeCell ref="E60:E61"/>
    <mergeCell ref="B58:B59"/>
    <mergeCell ref="C58:C59"/>
    <mergeCell ref="D58:D59"/>
    <mergeCell ref="E58:E59"/>
    <mergeCell ref="B55:B57"/>
    <mergeCell ref="B68:B70"/>
    <mergeCell ref="C68:C69"/>
    <mergeCell ref="D68:D69"/>
    <mergeCell ref="E68:E69"/>
    <mergeCell ref="B64:B67"/>
    <mergeCell ref="C64:C65"/>
    <mergeCell ref="D64:D65"/>
    <mergeCell ref="E64:E65"/>
    <mergeCell ref="C66:C67"/>
    <mergeCell ref="D66:D67"/>
    <mergeCell ref="D55:D57"/>
    <mergeCell ref="A86:A90"/>
    <mergeCell ref="A85:G85"/>
    <mergeCell ref="B86:B90"/>
    <mergeCell ref="A91:A98"/>
    <mergeCell ref="B91:B92"/>
    <mergeCell ref="A100:A247"/>
    <mergeCell ref="A99:G99"/>
    <mergeCell ref="B100:B105"/>
    <mergeCell ref="C100:C105"/>
    <mergeCell ref="D100:D105"/>
    <mergeCell ref="E100:E105"/>
    <mergeCell ref="B97:B98"/>
    <mergeCell ref="C97:C98"/>
    <mergeCell ref="D97:D98"/>
    <mergeCell ref="E97:E98"/>
    <mergeCell ref="B109:B113"/>
    <mergeCell ref="C109:C113"/>
    <mergeCell ref="D109:D113"/>
    <mergeCell ref="E109:E113"/>
    <mergeCell ref="E115:E118"/>
    <mergeCell ref="D115:D118"/>
    <mergeCell ref="E119:E120"/>
    <mergeCell ref="D119:D120"/>
    <mergeCell ref="D133:D136"/>
    <mergeCell ref="B115:B116"/>
    <mergeCell ref="C115:C116"/>
    <mergeCell ref="B125:B127"/>
    <mergeCell ref="C125:C127"/>
    <mergeCell ref="D125:D127"/>
    <mergeCell ref="E125:E127"/>
    <mergeCell ref="B122:B123"/>
    <mergeCell ref="C122:C123"/>
    <mergeCell ref="D122:D123"/>
    <mergeCell ref="E122:E123"/>
    <mergeCell ref="B151:B157"/>
    <mergeCell ref="C151:C158"/>
    <mergeCell ref="D151:D157"/>
    <mergeCell ref="E151:E157"/>
    <mergeCell ref="B149:B150"/>
    <mergeCell ref="C149:C150"/>
    <mergeCell ref="E149:E150"/>
    <mergeCell ref="F149:F150"/>
    <mergeCell ref="B133:B136"/>
    <mergeCell ref="C133:C136"/>
    <mergeCell ref="E133:E136"/>
    <mergeCell ref="B142:B143"/>
    <mergeCell ref="C142:C143"/>
    <mergeCell ref="D142:D143"/>
    <mergeCell ref="E142:E143"/>
    <mergeCell ref="B139:B140"/>
    <mergeCell ref="C139:C140"/>
    <mergeCell ref="D139:D140"/>
    <mergeCell ref="E139:E140"/>
    <mergeCell ref="C159:C160"/>
    <mergeCell ref="D172:D174"/>
    <mergeCell ref="B175:B177"/>
    <mergeCell ref="C175:C177"/>
    <mergeCell ref="D175:D177"/>
    <mergeCell ref="E175:E177"/>
    <mergeCell ref="B183:B184"/>
    <mergeCell ref="C183:C184"/>
    <mergeCell ref="D183:D184"/>
    <mergeCell ref="E183:E184"/>
    <mergeCell ref="B188:B190"/>
    <mergeCell ref="C188:C190"/>
    <mergeCell ref="D188:D190"/>
    <mergeCell ref="E188:E190"/>
    <mergeCell ref="B195:B196"/>
    <mergeCell ref="C195:C196"/>
    <mergeCell ref="D195:D196"/>
    <mergeCell ref="E195:E196"/>
    <mergeCell ref="B227:B228"/>
    <mergeCell ref="C227:C228"/>
    <mergeCell ref="D227:D228"/>
    <mergeCell ref="E227:E228"/>
    <mergeCell ref="B197:B198"/>
    <mergeCell ref="C197:C198"/>
    <mergeCell ref="D197:D198"/>
    <mergeCell ref="E197:E198"/>
    <mergeCell ref="B208:B212"/>
    <mergeCell ref="B216:B217"/>
    <mergeCell ref="C216:C217"/>
    <mergeCell ref="D216:D217"/>
    <mergeCell ref="E216:E217"/>
    <mergeCell ref="B229:B230"/>
    <mergeCell ref="C229:C230"/>
    <mergeCell ref="D229:D230"/>
    <mergeCell ref="E229:E230"/>
    <mergeCell ref="B238:B239"/>
    <mergeCell ref="C238:C239"/>
    <mergeCell ref="D238:D239"/>
    <mergeCell ref="E238:E239"/>
    <mergeCell ref="B235:B237"/>
    <mergeCell ref="C235:C237"/>
    <mergeCell ref="D235:D237"/>
    <mergeCell ref="E235:E237"/>
    <mergeCell ref="A248:A256"/>
    <mergeCell ref="A260:A266"/>
    <mergeCell ref="B249:B251"/>
    <mergeCell ref="C249:C251"/>
    <mergeCell ref="E249:E251"/>
    <mergeCell ref="F249:F251"/>
    <mergeCell ref="B245:B247"/>
    <mergeCell ref="B253:B254"/>
    <mergeCell ref="C253:C254"/>
    <mergeCell ref="E253:E254"/>
    <mergeCell ref="F253:F254"/>
    <mergeCell ref="A267:A273"/>
    <mergeCell ref="A258:A259"/>
    <mergeCell ref="B258:B259"/>
    <mergeCell ref="C258:C259"/>
    <mergeCell ref="D258:D259"/>
    <mergeCell ref="E258:E259"/>
    <mergeCell ref="B265:B266"/>
    <mergeCell ref="C265:C266"/>
    <mergeCell ref="D265:D266"/>
    <mergeCell ref="E265:E266"/>
    <mergeCell ref="A282:A288"/>
    <mergeCell ref="B272:B273"/>
    <mergeCell ref="C272:C273"/>
    <mergeCell ref="D272:D273"/>
    <mergeCell ref="E272:E273"/>
    <mergeCell ref="A274:A280"/>
    <mergeCell ref="A289:A297"/>
    <mergeCell ref="A281:G281"/>
    <mergeCell ref="B282:B284"/>
    <mergeCell ref="C282:C284"/>
    <mergeCell ref="D282:D284"/>
    <mergeCell ref="E282:E284"/>
    <mergeCell ref="B279:B280"/>
    <mergeCell ref="C279:C280"/>
    <mergeCell ref="D279:D280"/>
    <mergeCell ref="E279:E280"/>
    <mergeCell ref="B289:B291"/>
    <mergeCell ref="C289:C290"/>
    <mergeCell ref="D289:D290"/>
    <mergeCell ref="E289:E290"/>
    <mergeCell ref="B287:B288"/>
    <mergeCell ref="C287:C288"/>
    <mergeCell ref="D287:D288"/>
    <mergeCell ref="E287:E288"/>
    <mergeCell ref="B293:B294"/>
    <mergeCell ref="C293:C294"/>
    <mergeCell ref="D293:D294"/>
    <mergeCell ref="E293:E294"/>
    <mergeCell ref="A301:A330"/>
    <mergeCell ref="A298:A299"/>
    <mergeCell ref="B298:B299"/>
    <mergeCell ref="C298:C299"/>
    <mergeCell ref="D298:D299"/>
    <mergeCell ref="E298:E299"/>
    <mergeCell ref="A300:G300"/>
    <mergeCell ref="B301:B303"/>
    <mergeCell ref="C301:C303"/>
    <mergeCell ref="D301:D303"/>
    <mergeCell ref="E301:E303"/>
    <mergeCell ref="B314:B319"/>
    <mergeCell ref="C314:C319"/>
    <mergeCell ref="D314:D319"/>
    <mergeCell ref="E314:E319"/>
    <mergeCell ref="B310:B313"/>
    <mergeCell ref="C310:C313"/>
    <mergeCell ref="D310:D313"/>
    <mergeCell ref="E310:E313"/>
    <mergeCell ref="B307:B309"/>
    <mergeCell ref="C307:C309"/>
    <mergeCell ref="E307:E309"/>
    <mergeCell ref="B321:B322"/>
    <mergeCell ref="C321:C322"/>
    <mergeCell ref="D321:D322"/>
    <mergeCell ref="E321:E322"/>
    <mergeCell ref="B323:B330"/>
    <mergeCell ref="C323:C330"/>
    <mergeCell ref="D323:D330"/>
    <mergeCell ref="E323:E330"/>
    <mergeCell ref="A341:A342"/>
    <mergeCell ref="B341:B342"/>
    <mergeCell ref="C341:C342"/>
    <mergeCell ref="D341:D342"/>
    <mergeCell ref="E341:E342"/>
    <mergeCell ref="A331:A340"/>
    <mergeCell ref="B331:B340"/>
    <mergeCell ref="C331:C340"/>
    <mergeCell ref="D331:D340"/>
    <mergeCell ref="E331:E340"/>
    <mergeCell ref="A343:G343"/>
    <mergeCell ref="A344:A347"/>
    <mergeCell ref="A353:G353"/>
    <mergeCell ref="A348:A349"/>
    <mergeCell ref="B348:B349"/>
    <mergeCell ref="C348:C349"/>
    <mergeCell ref="A375:A377"/>
    <mergeCell ref="A355:G355"/>
    <mergeCell ref="A380:A391"/>
    <mergeCell ref="A374:G374"/>
    <mergeCell ref="B375:B376"/>
    <mergeCell ref="A372:A373"/>
    <mergeCell ref="B372:B373"/>
    <mergeCell ref="C372:C373"/>
    <mergeCell ref="D372:D373"/>
    <mergeCell ref="E372:E373"/>
    <mergeCell ref="A379:G379"/>
    <mergeCell ref="B380:B381"/>
    <mergeCell ref="A394:A401"/>
    <mergeCell ref="B383:B384"/>
    <mergeCell ref="C383:C384"/>
    <mergeCell ref="D383:D384"/>
    <mergeCell ref="E383:E384"/>
    <mergeCell ref="A404:A427"/>
    <mergeCell ref="B385:B388"/>
    <mergeCell ref="C385:C388"/>
    <mergeCell ref="D385:D388"/>
    <mergeCell ref="E385:E388"/>
    <mergeCell ref="B394:B396"/>
    <mergeCell ref="C394:C396"/>
    <mergeCell ref="D394:D396"/>
    <mergeCell ref="E394:E396"/>
    <mergeCell ref="A403:G403"/>
    <mergeCell ref="B404:B412"/>
    <mergeCell ref="C404:C412"/>
    <mergeCell ref="D404:D412"/>
    <mergeCell ref="E404:E412"/>
    <mergeCell ref="B415:B417"/>
    <mergeCell ref="C415:C417"/>
    <mergeCell ref="D415:D417"/>
    <mergeCell ref="E415:E417"/>
    <mergeCell ref="B425:B426"/>
    <mergeCell ref="B447:B448"/>
    <mergeCell ref="C447:C448"/>
    <mergeCell ref="D447:D448"/>
    <mergeCell ref="E447:E448"/>
    <mergeCell ref="A430:A461"/>
    <mergeCell ref="F420:F421"/>
    <mergeCell ref="B418:B421"/>
    <mergeCell ref="C418:C421"/>
    <mergeCell ref="D418:D421"/>
    <mergeCell ref="E418:E421"/>
    <mergeCell ref="A429:G429"/>
    <mergeCell ref="C425:C426"/>
    <mergeCell ref="D425:D426"/>
    <mergeCell ref="E425:E426"/>
    <mergeCell ref="B439:B445"/>
    <mergeCell ref="C439:C445"/>
    <mergeCell ref="D439:D445"/>
    <mergeCell ref="E439:E445"/>
    <mergeCell ref="B430:B438"/>
    <mergeCell ref="C430:C438"/>
    <mergeCell ref="D430:D438"/>
    <mergeCell ref="E430:E438"/>
    <mergeCell ref="B491:B492"/>
    <mergeCell ref="A488:G488"/>
    <mergeCell ref="B489:B490"/>
    <mergeCell ref="A462:A472"/>
    <mergeCell ref="A474:A487"/>
    <mergeCell ref="B466:B467"/>
    <mergeCell ref="C466:C467"/>
    <mergeCell ref="D466:D467"/>
    <mergeCell ref="E466:E467"/>
    <mergeCell ref="B462:B464"/>
    <mergeCell ref="C462:C464"/>
    <mergeCell ref="E462:E464"/>
    <mergeCell ref="F462:F464"/>
    <mergeCell ref="A473:G473"/>
    <mergeCell ref="B474:B477"/>
    <mergeCell ref="B469:B471"/>
    <mergeCell ref="C469:C471"/>
    <mergeCell ref="D469:D471"/>
    <mergeCell ref="E469:E471"/>
    <mergeCell ref="AC494:AD494"/>
    <mergeCell ref="AC4:AH4"/>
    <mergeCell ref="AC5:AF5"/>
    <mergeCell ref="AH5:AH6"/>
    <mergeCell ref="AC362:AC364"/>
    <mergeCell ref="AI4:AN4"/>
    <mergeCell ref="AI5:AL5"/>
    <mergeCell ref="AN5:AN6"/>
    <mergeCell ref="A493:F493"/>
    <mergeCell ref="K5:N5"/>
    <mergeCell ref="A4:A6"/>
    <mergeCell ref="B4:B6"/>
    <mergeCell ref="C4:C6"/>
    <mergeCell ref="D4:D6"/>
    <mergeCell ref="E4:E6"/>
    <mergeCell ref="F4:F6"/>
    <mergeCell ref="G4:G6"/>
    <mergeCell ref="H4:H6"/>
    <mergeCell ref="I4:I6"/>
    <mergeCell ref="J4:J6"/>
    <mergeCell ref="A489:A490"/>
    <mergeCell ref="B481:B483"/>
    <mergeCell ref="B485:B487"/>
    <mergeCell ref="A491:A492"/>
  </mergeCells>
  <hyperlinks>
    <hyperlink ref="C172" r:id="rId1" display="consultantplus://offline/ref=67E5947FC935A5A38A2C1C2E5DD18C72AEB77C027CCDF62C8659584BBC150F8C7F73AA1F7FCB6340B0617AB04D191C87F66FDC375567BFC2w7BFJ"/>
    <hyperlink ref="C175" r:id="rId2" display="consultantplus://offline/ref=67E5947FC935A5A38A2C1C2E5DD18C72AEB77C027CCDF62C8659584BBC150F8C7F73AA1F7FCB6249B4617AB04D191C87F66FDC375567BFC2w7BFJ"/>
    <hyperlink ref="C182" r:id="rId3" display="consultantplus://offline/ref=67E5947FC935A5A38A2C1C2E5DD18C72AEB77C027CCDF62C8659584BBC150F8C7F73AA1F7FCB6248BB617AB04D191C87F66FDC375567BFC2w7BFJ"/>
    <hyperlink ref="C213" r:id="rId4" display="consultantplus://offline/ref=67E5947FC935A5A38A2C1C2E5DD18C72AEB77C027CCDF62C8659584BBC150F8C7F73AA1F7FCB6D4DB7617AB04D191C87F66FDC375567BFC2w7BFJ"/>
    <hyperlink ref="C221" r:id="rId5" display="consultantplus://offline/ref=67E5947FC935A5A38A2C1C2E5DD18C72AEB77C027CCDF62C8659584BBC150F8C7F73AA1F7FC86548B6617AB04D191C87F66FDC375567BFC2w7BFJ"/>
    <hyperlink ref="C223" r:id="rId6" display="consultantplus://offline/ref=67E5947FC935A5A38A2C1C2E5DD18C72AEB77C027CCDF62C8659584BBC150F8C7F73AA1F7FC8654EB1617AB04D191C87F66FDC375567BFC2w7BFJ"/>
    <hyperlink ref="C226" r:id="rId7" display="consultantplus://offline/ref=67E5947FC935A5A38A2C1C2E5DD18C72AEB77C027CCDF62C8659584BBC150F8C7F73AA1F7FC86540B5617AB04D191C87F66FDC375567BFC2w7BFJ"/>
    <hyperlink ref="C227" r:id="rId8" display="consultantplus://offline/ref=67E5947FC935A5A38A2C1C2E5DD18C72AEB77C027CCDF62C8659584BBC150F8C7F73AA1F7FC86449B1617AB04D191C87F66FDC375567BFC2w7BFJ"/>
    <hyperlink ref="C229" r:id="rId9" display="consultantplus://offline/ref=67E5947FC935A5A38A2C1C2E5DD18C72AEB77C027CCDF62C8659584BBC150F8C7F73AA1F7FC86448B1617AB04D191C87F66FDC375567BFC2w7BFJ"/>
    <hyperlink ref="C232" r:id="rId10" display="consultantplus://offline/ref=67E5947FC935A5A38A2C1C2E5DD18C72AEB77C027CCDF62C8659584BBC150F8C7F73AA1F7FC8644AB7617AB04D191C87F66FDC375567BFC2w7BFJ"/>
    <hyperlink ref="C233" r:id="rId11" display="consultantplus://offline/ref=67E5947FC935A5A38A2C1C2E5DD18C72AEB77C027CCDF62C8659584BBC150F8C7F73AA1F7FC8644DB2617AB04D191C87F66FDC375567BFC2w7BFJ"/>
    <hyperlink ref="C234" r:id="rId12" display="consultantplus://offline/ref=67E5947FC935A5A38A2C1C2E5DD18C72AEB77C027CCDF62C8659584BBC150F8C7F73AA1F7FC8644DB1617AB04D191C87F66FDC375567BFC2w7BFJ"/>
    <hyperlink ref="C235" r:id="rId13" display="consultantplus://offline/ref=67E5947FC935A5A38A2C1C2E5DD18C72AEB77C027CCDF62C8659584BBC150F8C7F73AA1F7FC8644CB4617AB04D191C87F66FDC375567BFC2w7BFJ"/>
    <hyperlink ref="C240" r:id="rId14" display="consultantplus://offline/ref=67E5947FC935A5A38A2C1C2E5DD18C72AEB77C027CCDF62C8659584BBC150F8C7F73AA1F7FC8644FB6617AB04D191C87F66FDC375567BFC2w7BFJ"/>
    <hyperlink ref="C241" r:id="rId15" display="consultantplus://offline/ref=67E5947FC935A5A38A2C1C2E5DD18C72AEB77C027CCDF62C8659584BBC150F8C7F73AA1F7FC8674DBA617AB04D191C87F66FDC375567BFC2w7BFJ"/>
    <hyperlink ref="C243" r:id="rId16" display="consultantplus://offline/ref=67E5947FC935A5A38A2C1C2E5DD18C72AEB77C027CCDF62C8659584BBC150F8C7F73AA1F7FC86649BB617AB04D191C87F66FDC375567BFC2w7BFJ"/>
    <hyperlink ref="C246" r:id="rId17" display="consultantplus://offline/ref=67E5947FC935A5A38A2C1C2E5DD18C72AEB77C027CCDF62C8659584BBC150F8C7F73AA1F7FC8654EB1617AB04D191C87F66FDC375567BFC2w7BFJ"/>
    <hyperlink ref="C248" r:id="rId18" display="consultantplus://offline/ref=67E5947FC935A5A38A2C1C2E5DD18C72AEB77C027CCDF62C8659584BBC150F8C7F73AA1F7FCB624CB5617AB04D191C87F66FDC375567BFC2w7BFJ"/>
    <hyperlink ref="C249" r:id="rId19" display="consultantplus://offline/ref=67E5947FC935A5A38A2C1C2E5DD18C72AEB77C027CCDF62C8659584BBC150F8C7F73AA1F7FCB624EB4617AB04D191C87F66FDC375567BFC2w7BFJ"/>
    <hyperlink ref="C256" r:id="rId20" display="consultantplus://offline/ref=67E5947FC935A5A38A2C1C2E5DD18C72AEB77C027CCDF62C8659584BBC150F8C7F73AA1F7FC8644DB2617AB04D191C87F66FDC375567BFC2w7BFJ"/>
    <hyperlink ref="C258" r:id="rId21" display="consultantplus://offline/ref=67E5947FC935A5A38A2C1C2E5DD18C72AEB77C027CCDF62C8659584BBC150F8C7F73AA1F7FC8664CB2617AB04D191C87F66FDC375567BFC2w7BFJ"/>
    <hyperlink ref="C262" r:id="rId22" display="consultantplus://offline/ref=67E5947FC935A5A38A2C1C2E5DD18C72AEB77C027CCDF62C8659584BBC150F8C7F73AA1F7FC86448B1617AB04D191C87F66FDC375567BFC2w7BFJ"/>
    <hyperlink ref="C263" r:id="rId23" display="consultantplus://offline/ref=67E5947FC935A5A38A2C1C2E5DD18C72AEB77C027CCDF62C8659584BBC150F8C7F73AA1F7FC86448B0617AB04D191C87F66FDC375567BFC2w7BFJ"/>
    <hyperlink ref="C265" r:id="rId24" display="consultantplus://offline/ref=67E5947FC935A5A38A2C1C2E5DD18C72AEB77C027CCDF62C8659584BBC150F8C7F73AA1F7FC8664CB2617AB04D191C87F66FDC375567BFC2w7BFJ"/>
    <hyperlink ref="C269" r:id="rId25" display="consultantplus://offline/ref=67E5947FC935A5A38A2C1C2E5DD18C72AEB77C027CCDF62C8659584BBC150F8C7F73AA1F7FC86448B1617AB04D191C87F66FDC375567BFC2w7BFJ"/>
    <hyperlink ref="C270" r:id="rId26" display="consultantplus://offline/ref=67E5947FC935A5A38A2C1C2E5DD18C72AEB77C027CCDF62C8659584BBC150F8C7F73AA1F7FC86448B0617AB04D191C87F66FDC375567BFC2w7BFJ"/>
    <hyperlink ref="C276" r:id="rId27" display="consultantplus://offline/ref=67E5947FC935A5A38A2C1C2E5DD18C72AEB77C027CCDF62C8659584BBC150F8C7F73AA1F7FC86448B1617AB04D191C87F66FDC375567BFC2w7BFJ"/>
    <hyperlink ref="C277" r:id="rId28" display="consultantplus://offline/ref=67E5947FC935A5A38A2C1C2E5DD18C72AEB77C027CCDF62C8659584BBC150F8C7F73AA1F7FC86448B0617AB04D191C87F66FDC375567BFC2w7BFJ"/>
    <hyperlink ref="C292" r:id="rId29" display="consultantplus://offline/ref=67E5947FC935A5A38A2C1C2E5DD18C72AEB77C027CCDF62C8659584BBC150F8C7F73AA1F7BC86541B7617AB04D191C87F66FDC375567BFC2w7BFJ"/>
    <hyperlink ref="C323" r:id="rId30" display="consultantplus://offline/ref=67E5947FC935A5A38A2C1C2E5DD18C72AEB77C027CCDF62C8659584BBC150F8C7F73AA1F7BCA614CB6617AB04D191C87F66FDC375567BFC2w7BFJ"/>
    <hyperlink ref="C344" r:id="rId31" display="consultantplus://offline/ref=67E5947FC935A5A38A2C1C2E5DD18C72AEB77C027CCDF62C8659584BBC150F8C7F73AA1F7CC26049BA617AB04D191C87F66FDC375567BFC2w7BFJ"/>
    <hyperlink ref="C346" r:id="rId32" display="consultantplus://offline/ref=67E5947FC935A5A38A2C1C2E5DD18C72AEB77C027CCDF62C8659584BBC150F8C7F73AA1F7CC2614CBA617AB04D191C87F66FDC375567BFC2w7BFJ"/>
    <hyperlink ref="C347" r:id="rId33" display="consultantplus://offline/ref=67E5947FC935A5A38A2C1C2E5DD18C72AEB77C027CCDF62C8659584BBC150F8C7F73AA1F7ECB6748B2617AB04D191C87F66FDC375567BFC2w7BFJ"/>
    <hyperlink ref="C375" r:id="rId34" display="consultantplus://offline/ref=67E5947FC935A5A38A2C1C2E5DD18C72AEB77C027CCDF62C8659584BBC150F8C7F73AA1F7BCB6541B2617AB04D191C87F66FDC375567BFC2w7BFJ"/>
    <hyperlink ref="C376" r:id="rId35" display="consultantplus://offline/ref=67E5947FC935A5A38A2C1C2E5DD18C72AEB77C027CCDF62C8659584BBC150F8C7F73AA1F7FCD6641B7617AB04D191C87F66FDC375567BFC2w7BFJ"/>
    <hyperlink ref="C377" r:id="rId36" display="consultantplus://offline/ref=67E5947FC935A5A38A2C1C2E5DD18C72AEB77C027CCDF62C8659584BBC150F8C7F73AA1F7FCD614CB3617AB04D191C87F66FDC375567BFC2w7BFJ"/>
    <hyperlink ref="C378" r:id="rId37" display="consultantplus://offline/ref=67E5947FC935A5A38A2C1C2E5DD18C72AEB77C027CCDF62C8659584BBC150F8C7F73AA1F7FCD614CB3617AB04D191C87F66FDC375567BFC2w7BFJ"/>
    <hyperlink ref="C391" r:id="rId38" display="consultantplus://offline/ref=67E5947FC935A5A38A2C1C2E5DD18C72AEB77C027CCDF62C8659584BBC150F8C7F73AA1F7BCE604DB1617AB04D191C87F66FDC375567BFC2w7BFJ"/>
    <hyperlink ref="C394" r:id="rId39" display="consultantplus://offline/ref=67E5947FC935A5A38A2C1C2E5DD18C72AEB77C027CCDF62C8659584BBC150F8C7F73AA1F7ECA6C4FB7617AB04D191C87F66FDC375567BFC2w7BFJ"/>
    <hyperlink ref="C474" r:id="rId40" display="consultantplus://offline/ref=67E5947FC935A5A38A2C1C2E5DD18C72AEB77C027CCDF62C8659584BBC150F8C7F73AA1F7BC2664BB0617AB04D191C87F66FDC375567BFC2w7BFJ"/>
    <hyperlink ref="C482" r:id="rId41" display="consultantplus://offline/ref=67E5947FC935A5A38A2C1C2E5DD18C72AEB77C027CCDF62C8659584BBC150F8C7F73AA1F7BC2644BB0617AB04D191C87F66FDC375567BFC2w7BFJ"/>
    <hyperlink ref="C484" r:id="rId42" display="consultantplus://offline/ref=67E5947FC935A5A38A2C1C2E5DD18C72AEB77C027CCDF62C8659584BBC150F8C7F73AA1F7CCC6C41B5617AB04D191C87F66FDC375567BFC2w7BFJ"/>
    <hyperlink ref="C485" r:id="rId43" display="consultantplus://offline/ref=67E5947FC935A5A38A2C1C2E5DD18C72AEB77C027CCDF62C8659584BBC150F8C7F73AA1F7CCC6C41BB617AB04D191C87F66FDC375567BFC2w7BFJ"/>
    <hyperlink ref="C487" r:id="rId44" display="consultantplus://offline/ref=67E5947FC935A5A38A2C1C2E5DD18C72AEB77C027CCDF62C8659584BBC150F8C7F73AA1F7AC9654DB2617AB04D191C87F66FDC375567BFC2w7BFJ"/>
    <hyperlink ref="C491" r:id="rId45" display="consultantplus://offline/ref=67E5947FC935A5A38A2C1C2E5DD18C72AEB77C027CCDF62C8659584BBC150F8C7F73AA1F7CC26448B6617AB04D191C87F66FDC375567BFC2w7BFJ"/>
  </hyperlinks>
  <pageMargins left="0.7" right="0.7" top="0.75" bottom="0.75" header="0.3" footer="0.3"/>
  <pageSetup paperSize="9" orientation="portrait" r:id="rId46"/>
</worksheet>
</file>

<file path=xl/worksheets/sheet2.xml><?xml version="1.0" encoding="utf-8"?>
<worksheet xmlns="http://schemas.openxmlformats.org/spreadsheetml/2006/main" xmlns:r="http://schemas.openxmlformats.org/officeDocument/2006/relationships">
  <sheetPr>
    <pageSetUpPr fitToPage="1"/>
  </sheetPr>
  <dimension ref="A1:H504"/>
  <sheetViews>
    <sheetView tabSelected="1" topLeftCell="B459" zoomScale="67" zoomScaleNormal="67" workbookViewId="0">
      <selection activeCell="D468" sqref="D468:D470"/>
    </sheetView>
  </sheetViews>
  <sheetFormatPr defaultColWidth="9.109375" defaultRowHeight="25.2"/>
  <cols>
    <col min="1" max="1" width="12.6640625" style="104" customWidth="1"/>
    <col min="2" max="2" width="60.44140625" style="100" customWidth="1"/>
    <col min="3" max="3" width="21.6640625" style="100" customWidth="1"/>
    <col min="4" max="4" width="51.33203125" style="100" customWidth="1"/>
    <col min="5" max="5" width="28.6640625" style="100" customWidth="1"/>
    <col min="6" max="6" width="77.5546875" style="100" customWidth="1"/>
    <col min="7" max="7" width="22.6640625" style="103" customWidth="1"/>
    <col min="8" max="8" width="23.6640625" style="125" customWidth="1"/>
    <col min="9" max="16384" width="9.109375" style="101"/>
  </cols>
  <sheetData>
    <row r="1" spans="1:8" ht="59.25" customHeight="1">
      <c r="A1" s="120"/>
      <c r="B1" s="112"/>
      <c r="C1" s="112"/>
      <c r="D1" s="121"/>
      <c r="E1" s="121"/>
      <c r="F1" s="182" t="s">
        <v>1022</v>
      </c>
      <c r="G1" s="182"/>
      <c r="H1" s="182"/>
    </row>
    <row r="2" spans="1:8" ht="62.25" customHeight="1">
      <c r="A2" s="183" t="s">
        <v>1023</v>
      </c>
      <c r="B2" s="183"/>
      <c r="C2" s="183"/>
      <c r="D2" s="183"/>
      <c r="E2" s="183"/>
      <c r="F2" s="183"/>
      <c r="G2" s="183"/>
      <c r="H2" s="183"/>
    </row>
    <row r="3" spans="1:8">
      <c r="A3" s="120"/>
      <c r="B3" s="112"/>
      <c r="C3" s="112"/>
      <c r="D3" s="112"/>
      <c r="E3" s="112"/>
      <c r="F3" s="112"/>
      <c r="G3" s="110"/>
      <c r="H3" s="122"/>
    </row>
    <row r="4" spans="1:8" s="113" customFormat="1" ht="93" customHeight="1">
      <c r="A4" s="175" t="s">
        <v>0</v>
      </c>
      <c r="B4" s="175" t="s">
        <v>1</v>
      </c>
      <c r="C4" s="175" t="s">
        <v>2</v>
      </c>
      <c r="D4" s="175" t="s">
        <v>3</v>
      </c>
      <c r="E4" s="175" t="s">
        <v>4</v>
      </c>
      <c r="F4" s="175" t="s">
        <v>5</v>
      </c>
      <c r="G4" s="176" t="s">
        <v>1020</v>
      </c>
      <c r="H4" s="181" t="s">
        <v>1021</v>
      </c>
    </row>
    <row r="5" spans="1:8" s="114" customFormat="1" ht="15.6">
      <c r="A5" s="175"/>
      <c r="B5" s="175"/>
      <c r="C5" s="175"/>
      <c r="D5" s="175"/>
      <c r="E5" s="175"/>
      <c r="F5" s="175"/>
      <c r="G5" s="176"/>
      <c r="H5" s="181"/>
    </row>
    <row r="6" spans="1:8" ht="26.25" customHeight="1">
      <c r="A6" s="177" t="s">
        <v>6</v>
      </c>
      <c r="B6" s="177"/>
      <c r="C6" s="177"/>
      <c r="D6" s="177"/>
      <c r="E6" s="177"/>
      <c r="F6" s="177"/>
      <c r="G6" s="177"/>
      <c r="H6" s="123"/>
    </row>
    <row r="7" spans="1:8" s="107" customFormat="1" ht="49.2" customHeight="1">
      <c r="A7" s="178" t="s">
        <v>7</v>
      </c>
      <c r="B7" s="178" t="s">
        <v>8</v>
      </c>
      <c r="C7" s="117" t="s">
        <v>9</v>
      </c>
      <c r="D7" s="117" t="s">
        <v>890</v>
      </c>
      <c r="E7" s="117" t="s">
        <v>10</v>
      </c>
      <c r="F7" s="117" t="s">
        <v>11</v>
      </c>
      <c r="G7" s="106">
        <f>'[1]на 01.10'!$B$3</f>
        <v>149270</v>
      </c>
      <c r="H7" s="124">
        <v>0.34</v>
      </c>
    </row>
    <row r="8" spans="1:8" s="107" customFormat="1" ht="64.8" customHeight="1">
      <c r="A8" s="178"/>
      <c r="B8" s="178"/>
      <c r="C8" s="117" t="s">
        <v>12</v>
      </c>
      <c r="D8" s="117" t="s">
        <v>13</v>
      </c>
      <c r="E8" s="117" t="s">
        <v>10</v>
      </c>
      <c r="F8" s="117" t="s">
        <v>11</v>
      </c>
      <c r="G8" s="106">
        <f>'[1]на 01.10'!$B$3</f>
        <v>149270</v>
      </c>
      <c r="H8" s="124">
        <v>0.34</v>
      </c>
    </row>
    <row r="9" spans="1:8" s="107" customFormat="1" ht="50.4" customHeight="1">
      <c r="A9" s="178"/>
      <c r="B9" s="178" t="s">
        <v>14</v>
      </c>
      <c r="C9" s="178" t="s">
        <v>15</v>
      </c>
      <c r="D9" s="178" t="s">
        <v>16</v>
      </c>
      <c r="E9" s="178" t="s">
        <v>17</v>
      </c>
      <c r="F9" s="117" t="s">
        <v>18</v>
      </c>
      <c r="G9" s="106">
        <f>'[1]на 01.10'!$B$3</f>
        <v>149270</v>
      </c>
      <c r="H9" s="124">
        <v>0.34</v>
      </c>
    </row>
    <row r="10" spans="1:8" s="107" customFormat="1" ht="51.6" customHeight="1">
      <c r="A10" s="178"/>
      <c r="B10" s="178"/>
      <c r="C10" s="178"/>
      <c r="D10" s="178"/>
      <c r="E10" s="178"/>
      <c r="F10" s="117" t="s">
        <v>19</v>
      </c>
      <c r="G10" s="106">
        <f>'[1]на 01.10'!$B$3</f>
        <v>149270</v>
      </c>
      <c r="H10" s="124">
        <v>0.34</v>
      </c>
    </row>
    <row r="11" spans="1:8" s="107" customFormat="1" ht="48.6" customHeight="1">
      <c r="A11" s="178"/>
      <c r="B11" s="178"/>
      <c r="C11" s="178"/>
      <c r="D11" s="178"/>
      <c r="E11" s="178"/>
      <c r="F11" s="117" t="s">
        <v>20</v>
      </c>
      <c r="G11" s="106">
        <f>'[1]на 01.10'!$B$3</f>
        <v>149270</v>
      </c>
      <c r="H11" s="124">
        <v>0.34</v>
      </c>
    </row>
    <row r="12" spans="1:8" s="107" customFormat="1" ht="36" customHeight="1">
      <c r="A12" s="178"/>
      <c r="B12" s="178"/>
      <c r="C12" s="178"/>
      <c r="D12" s="178"/>
      <c r="E12" s="178"/>
      <c r="F12" s="117" t="s">
        <v>21</v>
      </c>
      <c r="G12" s="106">
        <f>'[1]на 01.10'!$B$3</f>
        <v>149270</v>
      </c>
      <c r="H12" s="124">
        <v>0.34</v>
      </c>
    </row>
    <row r="13" spans="1:8" s="107" customFormat="1" ht="34.200000000000003" customHeight="1">
      <c r="A13" s="178"/>
      <c r="B13" s="178"/>
      <c r="C13" s="178"/>
      <c r="D13" s="178"/>
      <c r="E13" s="178"/>
      <c r="F13" s="117" t="s">
        <v>22</v>
      </c>
      <c r="G13" s="106">
        <f>'[1]на 01.10'!$B$3</f>
        <v>149270</v>
      </c>
      <c r="H13" s="124">
        <v>0.34</v>
      </c>
    </row>
    <row r="14" spans="1:8" s="107" customFormat="1" ht="51" customHeight="1">
      <c r="A14" s="178"/>
      <c r="B14" s="178"/>
      <c r="C14" s="117" t="s">
        <v>23</v>
      </c>
      <c r="D14" s="117" t="s">
        <v>24</v>
      </c>
      <c r="E14" s="117" t="s">
        <v>17</v>
      </c>
      <c r="F14" s="117" t="s">
        <v>25</v>
      </c>
      <c r="G14" s="106">
        <f>'[1]на 01.10'!$B$3</f>
        <v>149270</v>
      </c>
      <c r="H14" s="124">
        <v>0.34</v>
      </c>
    </row>
    <row r="15" spans="1:8" s="107" customFormat="1" ht="82.8" customHeight="1">
      <c r="A15" s="117" t="s">
        <v>26</v>
      </c>
      <c r="B15" s="117" t="s">
        <v>27</v>
      </c>
      <c r="C15" s="117" t="s">
        <v>28</v>
      </c>
      <c r="D15" s="117" t="s">
        <v>1001</v>
      </c>
      <c r="E15" s="117" t="s">
        <v>17</v>
      </c>
      <c r="F15" s="117" t="s">
        <v>29</v>
      </c>
      <c r="G15" s="106">
        <f>'[1]на 01.10'!$B$4</f>
        <v>226663</v>
      </c>
      <c r="H15" s="124">
        <v>0.39</v>
      </c>
    </row>
    <row r="16" spans="1:8" s="107" customFormat="1" ht="24.75" customHeight="1">
      <c r="A16" s="177" t="s">
        <v>30</v>
      </c>
      <c r="B16" s="177"/>
      <c r="C16" s="177"/>
      <c r="D16" s="177"/>
      <c r="E16" s="177"/>
      <c r="F16" s="177"/>
      <c r="G16" s="177"/>
      <c r="H16" s="124"/>
    </row>
    <row r="17" spans="1:8" s="107" customFormat="1" ht="128.4" customHeight="1">
      <c r="A17" s="178" t="s">
        <v>31</v>
      </c>
      <c r="B17" s="117" t="s">
        <v>1010</v>
      </c>
      <c r="C17" s="117" t="s">
        <v>32</v>
      </c>
      <c r="D17" s="117" t="s">
        <v>33</v>
      </c>
      <c r="E17" s="117" t="s">
        <v>10</v>
      </c>
      <c r="F17" s="117" t="s">
        <v>1002</v>
      </c>
      <c r="G17" s="106">
        <f>'[1]на 01.10'!$B$6</f>
        <v>155640</v>
      </c>
      <c r="H17" s="124">
        <v>0.22</v>
      </c>
    </row>
    <row r="18" spans="1:8" s="107" customFormat="1" ht="37.200000000000003" customHeight="1">
      <c r="A18" s="178"/>
      <c r="B18" s="178" t="s">
        <v>34</v>
      </c>
      <c r="C18" s="178" t="s">
        <v>35</v>
      </c>
      <c r="D18" s="117" t="s">
        <v>36</v>
      </c>
      <c r="E18" s="178" t="s">
        <v>10</v>
      </c>
      <c r="F18" s="178" t="s">
        <v>37</v>
      </c>
      <c r="G18" s="106">
        <v>155640</v>
      </c>
      <c r="H18" s="124">
        <v>0.22</v>
      </c>
    </row>
    <row r="19" spans="1:8" s="107" customFormat="1" ht="33.6" customHeight="1">
      <c r="A19" s="178"/>
      <c r="B19" s="178"/>
      <c r="C19" s="178"/>
      <c r="D19" s="117" t="s">
        <v>38</v>
      </c>
      <c r="E19" s="178"/>
      <c r="F19" s="178"/>
      <c r="G19" s="106">
        <v>155640</v>
      </c>
      <c r="H19" s="124">
        <v>0.22</v>
      </c>
    </row>
    <row r="20" spans="1:8" s="107" customFormat="1" ht="34.799999999999997" customHeight="1">
      <c r="A20" s="178"/>
      <c r="B20" s="178"/>
      <c r="C20" s="178"/>
      <c r="D20" s="117" t="s">
        <v>39</v>
      </c>
      <c r="E20" s="178"/>
      <c r="F20" s="178"/>
      <c r="G20" s="106">
        <v>155640</v>
      </c>
      <c r="H20" s="124">
        <v>0.22</v>
      </c>
    </row>
    <row r="21" spans="1:8" s="107" customFormat="1" ht="33.6" customHeight="1">
      <c r="A21" s="178"/>
      <c r="B21" s="178"/>
      <c r="C21" s="178"/>
      <c r="D21" s="117" t="s">
        <v>40</v>
      </c>
      <c r="E21" s="178"/>
      <c r="F21" s="178"/>
      <c r="G21" s="106">
        <v>155640</v>
      </c>
      <c r="H21" s="124">
        <v>0.22</v>
      </c>
    </row>
    <row r="22" spans="1:8" s="107" customFormat="1" ht="24" customHeight="1">
      <c r="A22" s="177" t="s">
        <v>41</v>
      </c>
      <c r="B22" s="177"/>
      <c r="C22" s="177"/>
      <c r="D22" s="177"/>
      <c r="E22" s="177"/>
      <c r="F22" s="177"/>
      <c r="G22" s="177"/>
      <c r="H22" s="124"/>
    </row>
    <row r="23" spans="1:8" s="107" customFormat="1" ht="97.8" customHeight="1">
      <c r="A23" s="178" t="s">
        <v>42</v>
      </c>
      <c r="B23" s="178" t="s">
        <v>43</v>
      </c>
      <c r="C23" s="117" t="s">
        <v>44</v>
      </c>
      <c r="D23" s="117" t="s">
        <v>45</v>
      </c>
      <c r="E23" s="117" t="s">
        <v>10</v>
      </c>
      <c r="F23" s="117" t="s">
        <v>46</v>
      </c>
      <c r="G23" s="106">
        <f>'[1]на 01.10'!$B$8</f>
        <v>174719</v>
      </c>
      <c r="H23" s="124">
        <v>0.31</v>
      </c>
    </row>
    <row r="24" spans="1:8" s="107" customFormat="1" ht="51" customHeight="1">
      <c r="A24" s="178"/>
      <c r="B24" s="178"/>
      <c r="C24" s="117" t="s">
        <v>47</v>
      </c>
      <c r="D24" s="117" t="s">
        <v>48</v>
      </c>
      <c r="E24" s="117" t="s">
        <v>10</v>
      </c>
      <c r="F24" s="117" t="s">
        <v>49</v>
      </c>
      <c r="G24" s="106">
        <f>'[1]на 01.10'!$B$8</f>
        <v>174719</v>
      </c>
      <c r="H24" s="124">
        <v>0.31</v>
      </c>
    </row>
    <row r="25" spans="1:8" s="107" customFormat="1" ht="97.8" customHeight="1">
      <c r="A25" s="178"/>
      <c r="B25" s="117"/>
      <c r="C25" s="117" t="s">
        <v>50</v>
      </c>
      <c r="D25" s="117" t="s">
        <v>51</v>
      </c>
      <c r="E25" s="117" t="s">
        <v>52</v>
      </c>
      <c r="F25" s="117" t="s">
        <v>53</v>
      </c>
      <c r="G25" s="106">
        <f>'[1]на 01.10'!$B$8</f>
        <v>174719</v>
      </c>
      <c r="H25" s="124">
        <v>0.31</v>
      </c>
    </row>
    <row r="26" spans="1:8" s="107" customFormat="1" ht="79.8" customHeight="1">
      <c r="A26" s="178"/>
      <c r="B26" s="117"/>
      <c r="C26" s="117" t="s">
        <v>54</v>
      </c>
      <c r="D26" s="117" t="s">
        <v>55</v>
      </c>
      <c r="E26" s="117" t="s">
        <v>52</v>
      </c>
      <c r="F26" s="117" t="s">
        <v>56</v>
      </c>
      <c r="G26" s="106">
        <f>'[1]на 01.10'!$B$8</f>
        <v>174719</v>
      </c>
      <c r="H26" s="124">
        <v>0.31</v>
      </c>
    </row>
    <row r="27" spans="1:8" s="107" customFormat="1" ht="65.400000000000006" customHeight="1">
      <c r="A27" s="178"/>
      <c r="B27" s="117"/>
      <c r="C27" s="117" t="s">
        <v>57</v>
      </c>
      <c r="D27" s="117" t="s">
        <v>58</v>
      </c>
      <c r="E27" s="117" t="s">
        <v>52</v>
      </c>
      <c r="F27" s="117" t="s">
        <v>59</v>
      </c>
      <c r="G27" s="106">
        <f>'[1]на 01.10'!$B$8</f>
        <v>174719</v>
      </c>
      <c r="H27" s="124">
        <v>0.31</v>
      </c>
    </row>
    <row r="28" spans="1:8" s="107" customFormat="1" ht="79.8" customHeight="1">
      <c r="A28" s="178"/>
      <c r="B28" s="117"/>
      <c r="C28" s="117" t="s">
        <v>60</v>
      </c>
      <c r="D28" s="117" t="s">
        <v>61</v>
      </c>
      <c r="E28" s="117" t="s">
        <v>52</v>
      </c>
      <c r="F28" s="117" t="s">
        <v>62</v>
      </c>
      <c r="G28" s="106">
        <f>'[1]на 01.10'!$B$8</f>
        <v>174719</v>
      </c>
      <c r="H28" s="124">
        <v>0.31</v>
      </c>
    </row>
    <row r="29" spans="1:8" s="107" customFormat="1" ht="63.6" customHeight="1">
      <c r="A29" s="178"/>
      <c r="B29" s="117"/>
      <c r="C29" s="117" t="s">
        <v>63</v>
      </c>
      <c r="D29" s="117" t="s">
        <v>64</v>
      </c>
      <c r="E29" s="117" t="s">
        <v>52</v>
      </c>
      <c r="F29" s="117" t="s">
        <v>65</v>
      </c>
      <c r="G29" s="106">
        <f>'[1]на 01.10'!$B$8</f>
        <v>174719</v>
      </c>
      <c r="H29" s="124">
        <v>0.31</v>
      </c>
    </row>
    <row r="30" spans="1:8" s="107" customFormat="1" ht="51" customHeight="1">
      <c r="A30" s="178"/>
      <c r="B30" s="117"/>
      <c r="C30" s="117" t="s">
        <v>66</v>
      </c>
      <c r="D30" s="117" t="s">
        <v>1018</v>
      </c>
      <c r="E30" s="117" t="s">
        <v>10</v>
      </c>
      <c r="F30" s="117" t="s">
        <v>67</v>
      </c>
      <c r="G30" s="106">
        <f>'[1]на 01.10'!$B$8</f>
        <v>174719</v>
      </c>
      <c r="H30" s="124">
        <v>0.31</v>
      </c>
    </row>
    <row r="31" spans="1:8" s="107" customFormat="1" ht="81" customHeight="1">
      <c r="A31" s="178"/>
      <c r="B31" s="117"/>
      <c r="C31" s="117" t="s">
        <v>68</v>
      </c>
      <c r="D31" s="117" t="s">
        <v>69</v>
      </c>
      <c r="E31" s="117" t="s">
        <v>10</v>
      </c>
      <c r="F31" s="117" t="s">
        <v>70</v>
      </c>
      <c r="G31" s="106">
        <f>'[1]на 01.10'!$B$8</f>
        <v>174719</v>
      </c>
      <c r="H31" s="124">
        <v>0.31</v>
      </c>
    </row>
    <row r="32" spans="1:8" s="107" customFormat="1" ht="141" customHeight="1">
      <c r="A32" s="117" t="s">
        <v>71</v>
      </c>
      <c r="B32" s="117" t="s">
        <v>72</v>
      </c>
      <c r="C32" s="117" t="s">
        <v>73</v>
      </c>
      <c r="D32" s="117" t="s">
        <v>74</v>
      </c>
      <c r="E32" s="117" t="s">
        <v>10</v>
      </c>
      <c r="F32" s="117" t="s">
        <v>75</v>
      </c>
      <c r="G32" s="106">
        <f>'[1]на 01.10'!$B$9</f>
        <v>514006</v>
      </c>
      <c r="H32" s="124">
        <v>7.0000000000000007E-2</v>
      </c>
    </row>
    <row r="33" spans="1:8" s="107" customFormat="1" ht="25.5" customHeight="1">
      <c r="A33" s="177" t="s">
        <v>76</v>
      </c>
      <c r="B33" s="177"/>
      <c r="C33" s="177"/>
      <c r="D33" s="177"/>
      <c r="E33" s="177"/>
      <c r="F33" s="177"/>
      <c r="G33" s="177"/>
      <c r="H33" s="124"/>
    </row>
    <row r="34" spans="1:8" s="107" customFormat="1" ht="34.200000000000003" customHeight="1">
      <c r="A34" s="178" t="s">
        <v>77</v>
      </c>
      <c r="B34" s="178" t="s">
        <v>78</v>
      </c>
      <c r="C34" s="178" t="s">
        <v>79</v>
      </c>
      <c r="D34" s="178" t="s">
        <v>80</v>
      </c>
      <c r="E34" s="178" t="s">
        <v>17</v>
      </c>
      <c r="F34" s="117" t="s">
        <v>81</v>
      </c>
      <c r="G34" s="106">
        <f>'[1]на 01.10'!$B$11</f>
        <v>305847</v>
      </c>
      <c r="H34" s="124">
        <v>0.5</v>
      </c>
    </row>
    <row r="35" spans="1:8" s="107" customFormat="1" ht="37.799999999999997" customHeight="1">
      <c r="A35" s="178"/>
      <c r="B35" s="178"/>
      <c r="C35" s="178"/>
      <c r="D35" s="178"/>
      <c r="E35" s="178"/>
      <c r="F35" s="117" t="s">
        <v>82</v>
      </c>
      <c r="G35" s="106">
        <f>'[1]на 01.10'!$B$11</f>
        <v>305847</v>
      </c>
      <c r="H35" s="124">
        <v>0.5</v>
      </c>
    </row>
    <row r="36" spans="1:8" s="107" customFormat="1" ht="26.25" customHeight="1">
      <c r="A36" s="177" t="s">
        <v>83</v>
      </c>
      <c r="B36" s="177"/>
      <c r="C36" s="177"/>
      <c r="D36" s="177"/>
      <c r="E36" s="177"/>
      <c r="F36" s="177"/>
      <c r="G36" s="177"/>
      <c r="H36" s="124"/>
    </row>
    <row r="37" spans="1:8" s="107" customFormat="1" ht="81" customHeight="1">
      <c r="A37" s="178" t="s">
        <v>84</v>
      </c>
      <c r="B37" s="117" t="s">
        <v>85</v>
      </c>
      <c r="C37" s="117" t="s">
        <v>86</v>
      </c>
      <c r="D37" s="117" t="s">
        <v>87</v>
      </c>
      <c r="E37" s="117" t="s">
        <v>10</v>
      </c>
      <c r="F37" s="117" t="s">
        <v>88</v>
      </c>
      <c r="G37" s="106">
        <f>'[1]на 01.10'!$B$13</f>
        <v>118255</v>
      </c>
      <c r="H37" s="124">
        <v>0.34</v>
      </c>
    </row>
    <row r="38" spans="1:8" s="107" customFormat="1" ht="50.4" customHeight="1">
      <c r="A38" s="178"/>
      <c r="B38" s="117"/>
      <c r="C38" s="117" t="s">
        <v>89</v>
      </c>
      <c r="D38" s="117" t="s">
        <v>90</v>
      </c>
      <c r="E38" s="117" t="s">
        <v>10</v>
      </c>
      <c r="F38" s="117" t="s">
        <v>91</v>
      </c>
      <c r="G38" s="106">
        <f>'[1]на 01.10'!$B$13</f>
        <v>118255</v>
      </c>
      <c r="H38" s="124">
        <v>0.34</v>
      </c>
    </row>
    <row r="39" spans="1:8" s="107" customFormat="1" ht="83.4" customHeight="1">
      <c r="A39" s="178"/>
      <c r="B39" s="117"/>
      <c r="C39" s="117" t="s">
        <v>92</v>
      </c>
      <c r="D39" s="117" t="s">
        <v>93</v>
      </c>
      <c r="E39" s="117" t="s">
        <v>10</v>
      </c>
      <c r="F39" s="117" t="s">
        <v>94</v>
      </c>
      <c r="G39" s="106">
        <f>'[1]на 01.10'!$B$13</f>
        <v>118255</v>
      </c>
      <c r="H39" s="124">
        <v>0.34</v>
      </c>
    </row>
    <row r="40" spans="1:8" s="107" customFormat="1" ht="66" customHeight="1">
      <c r="A40" s="178"/>
      <c r="B40" s="117"/>
      <c r="C40" s="117" t="s">
        <v>95</v>
      </c>
      <c r="D40" s="117" t="s">
        <v>96</v>
      </c>
      <c r="E40" s="117" t="s">
        <v>10</v>
      </c>
      <c r="F40" s="117" t="s">
        <v>97</v>
      </c>
      <c r="G40" s="106">
        <f>'[1]на 01.10'!$B$13</f>
        <v>118255</v>
      </c>
      <c r="H40" s="124">
        <v>0.34</v>
      </c>
    </row>
    <row r="41" spans="1:8" s="107" customFormat="1" ht="36.6" customHeight="1">
      <c r="A41" s="178"/>
      <c r="B41" s="117"/>
      <c r="C41" s="117" t="s">
        <v>98</v>
      </c>
      <c r="D41" s="117" t="s">
        <v>99</v>
      </c>
      <c r="E41" s="117" t="s">
        <v>10</v>
      </c>
      <c r="F41" s="117" t="s">
        <v>100</v>
      </c>
      <c r="G41" s="106">
        <f>'[1]на 01.10'!$B$13</f>
        <v>118255</v>
      </c>
      <c r="H41" s="124">
        <v>0.34</v>
      </c>
    </row>
    <row r="42" spans="1:8" s="107" customFormat="1" ht="50.4" customHeight="1">
      <c r="A42" s="178"/>
      <c r="B42" s="117"/>
      <c r="C42" s="117" t="s">
        <v>101</v>
      </c>
      <c r="D42" s="117" t="s">
        <v>102</v>
      </c>
      <c r="E42" s="117" t="s">
        <v>10</v>
      </c>
      <c r="F42" s="117" t="s">
        <v>103</v>
      </c>
      <c r="G42" s="106">
        <f>'[1]на 01.10'!$B$13</f>
        <v>118255</v>
      </c>
      <c r="H42" s="124">
        <v>0.34</v>
      </c>
    </row>
    <row r="43" spans="1:8" s="107" customFormat="1" ht="49.2" customHeight="1">
      <c r="A43" s="178"/>
      <c r="B43" s="178" t="s">
        <v>1003</v>
      </c>
      <c r="C43" s="117" t="s">
        <v>86</v>
      </c>
      <c r="D43" s="117" t="s">
        <v>104</v>
      </c>
      <c r="E43" s="117" t="s">
        <v>10</v>
      </c>
      <c r="F43" s="117" t="s">
        <v>105</v>
      </c>
      <c r="G43" s="106">
        <f>'[1]на 01.10'!$B$13</f>
        <v>118255</v>
      </c>
      <c r="H43" s="124">
        <v>0.34</v>
      </c>
    </row>
    <row r="44" spans="1:8" s="107" customFormat="1" ht="49.8" customHeight="1">
      <c r="A44" s="178"/>
      <c r="B44" s="178"/>
      <c r="C44" s="117" t="s">
        <v>106</v>
      </c>
      <c r="D44" s="117" t="s">
        <v>107</v>
      </c>
      <c r="E44" s="117" t="s">
        <v>10</v>
      </c>
      <c r="F44" s="117" t="s">
        <v>108</v>
      </c>
      <c r="G44" s="106">
        <f>'[1]на 01.10'!$B$13</f>
        <v>118255</v>
      </c>
      <c r="H44" s="124">
        <v>0.34</v>
      </c>
    </row>
    <row r="45" spans="1:8" s="107" customFormat="1" ht="27" customHeight="1">
      <c r="A45" s="177" t="s">
        <v>109</v>
      </c>
      <c r="B45" s="177"/>
      <c r="C45" s="177"/>
      <c r="D45" s="177"/>
      <c r="E45" s="177"/>
      <c r="F45" s="177"/>
      <c r="G45" s="177"/>
      <c r="H45" s="124"/>
    </row>
    <row r="46" spans="1:8" s="107" customFormat="1" ht="174" customHeight="1">
      <c r="A46" s="117" t="s">
        <v>110</v>
      </c>
      <c r="B46" s="117" t="s">
        <v>111</v>
      </c>
      <c r="C46" s="117" t="s">
        <v>112</v>
      </c>
      <c r="D46" s="117" t="s">
        <v>951</v>
      </c>
      <c r="E46" s="117" t="s">
        <v>52</v>
      </c>
      <c r="F46" s="117" t="s">
        <v>113</v>
      </c>
      <c r="G46" s="106">
        <f>'[1]на 01.10'!$B$15</f>
        <v>623703</v>
      </c>
      <c r="H46" s="124">
        <v>0.49</v>
      </c>
    </row>
    <row r="47" spans="1:8" s="107" customFormat="1" ht="172.8" customHeight="1">
      <c r="A47" s="117" t="s">
        <v>114</v>
      </c>
      <c r="B47" s="117" t="s">
        <v>115</v>
      </c>
      <c r="C47" s="117" t="s">
        <v>116</v>
      </c>
      <c r="D47" s="117" t="s">
        <v>952</v>
      </c>
      <c r="E47" s="117" t="s">
        <v>52</v>
      </c>
      <c r="F47" s="117" t="s">
        <v>113</v>
      </c>
      <c r="G47" s="106">
        <f>'[1]на 01.10'!$B$16</f>
        <v>1827887</v>
      </c>
      <c r="H47" s="124">
        <v>0.28000000000000003</v>
      </c>
    </row>
    <row r="48" spans="1:8" s="107" customFormat="1" ht="24.75" customHeight="1">
      <c r="A48" s="177" t="s">
        <v>117</v>
      </c>
      <c r="B48" s="177"/>
      <c r="C48" s="177"/>
      <c r="D48" s="177"/>
      <c r="E48" s="177"/>
      <c r="F48" s="177"/>
      <c r="G48" s="177"/>
      <c r="H48" s="124"/>
    </row>
    <row r="49" spans="1:8" s="107" customFormat="1" ht="36" customHeight="1">
      <c r="A49" s="178" t="s">
        <v>118</v>
      </c>
      <c r="B49" s="178" t="s">
        <v>119</v>
      </c>
      <c r="C49" s="178" t="s">
        <v>120</v>
      </c>
      <c r="D49" s="178" t="s">
        <v>121</v>
      </c>
      <c r="E49" s="178" t="s">
        <v>17</v>
      </c>
      <c r="F49" s="117" t="s">
        <v>122</v>
      </c>
      <c r="G49" s="106">
        <f>'[1]на 01.10'!$B$18</f>
        <v>188927</v>
      </c>
      <c r="H49" s="124">
        <v>0.25</v>
      </c>
    </row>
    <row r="50" spans="1:8" s="107" customFormat="1" ht="36" customHeight="1">
      <c r="A50" s="178"/>
      <c r="B50" s="178"/>
      <c r="C50" s="178"/>
      <c r="D50" s="178"/>
      <c r="E50" s="178"/>
      <c r="F50" s="117" t="s">
        <v>123</v>
      </c>
      <c r="G50" s="106">
        <f>'[1]на 01.10'!$B$18</f>
        <v>188927</v>
      </c>
      <c r="H50" s="124">
        <v>0.25</v>
      </c>
    </row>
    <row r="51" spans="1:8" s="107" customFormat="1" ht="23.4" customHeight="1">
      <c r="A51" s="178"/>
      <c r="B51" s="178"/>
      <c r="C51" s="178" t="s">
        <v>124</v>
      </c>
      <c r="D51" s="178" t="s">
        <v>953</v>
      </c>
      <c r="E51" s="178" t="s">
        <v>17</v>
      </c>
      <c r="F51" s="117" t="s">
        <v>125</v>
      </c>
      <c r="G51" s="106">
        <f>'[1]на 01.10'!$B$18</f>
        <v>188927</v>
      </c>
      <c r="H51" s="124">
        <v>0.25</v>
      </c>
    </row>
    <row r="52" spans="1:8" s="107" customFormat="1" ht="35.4" customHeight="1">
      <c r="A52" s="178"/>
      <c r="B52" s="178"/>
      <c r="C52" s="178"/>
      <c r="D52" s="178"/>
      <c r="E52" s="178"/>
      <c r="F52" s="117" t="s">
        <v>122</v>
      </c>
      <c r="G52" s="106">
        <f>'[1]на 01.10'!$B$18</f>
        <v>188927</v>
      </c>
      <c r="H52" s="124">
        <v>0.25</v>
      </c>
    </row>
    <row r="53" spans="1:8" s="107" customFormat="1" ht="34.799999999999997" customHeight="1">
      <c r="A53" s="178"/>
      <c r="B53" s="178"/>
      <c r="C53" s="178"/>
      <c r="D53" s="178"/>
      <c r="E53" s="178"/>
      <c r="F53" s="117" t="s">
        <v>123</v>
      </c>
      <c r="G53" s="106">
        <f>'[1]на 01.10'!$B$18</f>
        <v>188927</v>
      </c>
      <c r="H53" s="124">
        <v>0.25</v>
      </c>
    </row>
    <row r="54" spans="1:8" s="107" customFormat="1" ht="21.6" customHeight="1">
      <c r="A54" s="178"/>
      <c r="B54" s="178"/>
      <c r="C54" s="178" t="s">
        <v>126</v>
      </c>
      <c r="D54" s="178" t="s">
        <v>954</v>
      </c>
      <c r="E54" s="178" t="s">
        <v>17</v>
      </c>
      <c r="F54" s="117" t="s">
        <v>125</v>
      </c>
      <c r="G54" s="106">
        <f>'[1]на 01.10'!$B$18</f>
        <v>188927</v>
      </c>
      <c r="H54" s="124">
        <v>0.25</v>
      </c>
    </row>
    <row r="55" spans="1:8" s="107" customFormat="1" ht="33.6" customHeight="1">
      <c r="A55" s="178"/>
      <c r="B55" s="178"/>
      <c r="C55" s="178"/>
      <c r="D55" s="178"/>
      <c r="E55" s="178"/>
      <c r="F55" s="117" t="s">
        <v>122</v>
      </c>
      <c r="G55" s="106">
        <f>'[1]на 01.10'!$B$18</f>
        <v>188927</v>
      </c>
      <c r="H55" s="124">
        <v>0.25</v>
      </c>
    </row>
    <row r="56" spans="1:8" s="107" customFormat="1" ht="33.6" customHeight="1">
      <c r="A56" s="178"/>
      <c r="B56" s="178"/>
      <c r="C56" s="178"/>
      <c r="D56" s="178"/>
      <c r="E56" s="178"/>
      <c r="F56" s="117" t="s">
        <v>123</v>
      </c>
      <c r="G56" s="106">
        <f>'[1]на 01.10'!$B$18</f>
        <v>188927</v>
      </c>
      <c r="H56" s="124">
        <v>0.25</v>
      </c>
    </row>
    <row r="57" spans="1:8" s="107" customFormat="1" ht="22.8" customHeight="1">
      <c r="A57" s="178"/>
      <c r="B57" s="178"/>
      <c r="C57" s="178" t="s">
        <v>127</v>
      </c>
      <c r="D57" s="178" t="s">
        <v>128</v>
      </c>
      <c r="E57" s="178" t="s">
        <v>17</v>
      </c>
      <c r="F57" s="117" t="s">
        <v>129</v>
      </c>
      <c r="G57" s="106">
        <f>'[1]на 01.10'!$B$18</f>
        <v>188927</v>
      </c>
      <c r="H57" s="124">
        <v>0.25</v>
      </c>
    </row>
    <row r="58" spans="1:8" s="107" customFormat="1" ht="34.200000000000003" customHeight="1">
      <c r="A58" s="178"/>
      <c r="B58" s="178"/>
      <c r="C58" s="178"/>
      <c r="D58" s="178"/>
      <c r="E58" s="178"/>
      <c r="F58" s="117" t="s">
        <v>130</v>
      </c>
      <c r="G58" s="106">
        <f>'[1]на 01.10'!$B$18</f>
        <v>188927</v>
      </c>
      <c r="H58" s="124">
        <v>0.25</v>
      </c>
    </row>
    <row r="59" spans="1:8" s="107" customFormat="1" ht="34.200000000000003" customHeight="1">
      <c r="A59" s="178"/>
      <c r="B59" s="178"/>
      <c r="C59" s="178" t="s">
        <v>131</v>
      </c>
      <c r="D59" s="178" t="s">
        <v>132</v>
      </c>
      <c r="E59" s="178" t="s">
        <v>17</v>
      </c>
      <c r="F59" s="117" t="s">
        <v>133</v>
      </c>
      <c r="G59" s="106">
        <f>'[1]на 01.10'!$B$18</f>
        <v>188927</v>
      </c>
      <c r="H59" s="124">
        <v>0.25</v>
      </c>
    </row>
    <row r="60" spans="1:8" s="107" customFormat="1" ht="21" customHeight="1">
      <c r="A60" s="178"/>
      <c r="B60" s="178"/>
      <c r="C60" s="178"/>
      <c r="D60" s="178"/>
      <c r="E60" s="178"/>
      <c r="F60" s="117" t="s">
        <v>125</v>
      </c>
      <c r="G60" s="106">
        <f>'[1]на 01.10'!$B$18</f>
        <v>188927</v>
      </c>
      <c r="H60" s="124">
        <v>0.25</v>
      </c>
    </row>
    <row r="61" spans="1:8" s="107" customFormat="1" ht="24" customHeight="1">
      <c r="A61" s="178"/>
      <c r="B61" s="178" t="s">
        <v>134</v>
      </c>
      <c r="C61" s="178" t="s">
        <v>135</v>
      </c>
      <c r="D61" s="178" t="s">
        <v>136</v>
      </c>
      <c r="E61" s="178" t="s">
        <v>17</v>
      </c>
      <c r="F61" s="117" t="s">
        <v>125</v>
      </c>
      <c r="G61" s="106">
        <f>'[1]на 01.10'!$B$18</f>
        <v>188927</v>
      </c>
      <c r="H61" s="124">
        <v>0.25</v>
      </c>
    </row>
    <row r="62" spans="1:8" s="107" customFormat="1" ht="71.400000000000006" customHeight="1">
      <c r="A62" s="178"/>
      <c r="B62" s="178"/>
      <c r="C62" s="178"/>
      <c r="D62" s="178"/>
      <c r="E62" s="178"/>
      <c r="F62" s="117" t="s">
        <v>122</v>
      </c>
      <c r="G62" s="106">
        <f>'[1]на 01.10'!$B$18</f>
        <v>188927</v>
      </c>
      <c r="H62" s="124">
        <v>0.25</v>
      </c>
    </row>
    <row r="63" spans="1:8" s="107" customFormat="1" ht="57" customHeight="1">
      <c r="A63" s="178"/>
      <c r="B63" s="178" t="s">
        <v>137</v>
      </c>
      <c r="C63" s="178" t="s">
        <v>138</v>
      </c>
      <c r="D63" s="178" t="s">
        <v>139</v>
      </c>
      <c r="E63" s="178" t="s">
        <v>17</v>
      </c>
      <c r="F63" s="117" t="s">
        <v>125</v>
      </c>
      <c r="G63" s="106">
        <f>'[1]на 01.10'!$B$18</f>
        <v>188927</v>
      </c>
      <c r="H63" s="124">
        <v>0.25</v>
      </c>
    </row>
    <row r="64" spans="1:8" s="107" customFormat="1" ht="38.4" customHeight="1">
      <c r="A64" s="178"/>
      <c r="B64" s="178"/>
      <c r="C64" s="178"/>
      <c r="D64" s="178"/>
      <c r="E64" s="178"/>
      <c r="F64" s="117" t="s">
        <v>140</v>
      </c>
      <c r="G64" s="106">
        <f>'[1]на 01.10'!$B$18</f>
        <v>188927</v>
      </c>
      <c r="H64" s="124">
        <v>0.25</v>
      </c>
    </row>
    <row r="65" spans="1:8" s="107" customFormat="1" ht="38.25" customHeight="1">
      <c r="A65" s="178"/>
      <c r="B65" s="178"/>
      <c r="C65" s="178" t="s">
        <v>141</v>
      </c>
      <c r="D65" s="178" t="s">
        <v>142</v>
      </c>
      <c r="E65" s="178" t="s">
        <v>17</v>
      </c>
      <c r="F65" s="117" t="s">
        <v>125</v>
      </c>
      <c r="G65" s="106">
        <f>'[1]на 01.10'!$B$18</f>
        <v>188927</v>
      </c>
      <c r="H65" s="124">
        <v>0.25</v>
      </c>
    </row>
    <row r="66" spans="1:8" s="107" customFormat="1" ht="28.8" customHeight="1">
      <c r="A66" s="178"/>
      <c r="B66" s="178"/>
      <c r="C66" s="178"/>
      <c r="D66" s="178"/>
      <c r="E66" s="178"/>
      <c r="F66" s="117" t="s">
        <v>140</v>
      </c>
      <c r="G66" s="106">
        <f>'[1]на 01.10'!$B$18</f>
        <v>188927</v>
      </c>
      <c r="H66" s="124">
        <v>0.25</v>
      </c>
    </row>
    <row r="67" spans="1:8" s="107" customFormat="1" ht="38.4" customHeight="1">
      <c r="A67" s="178"/>
      <c r="B67" s="178" t="s">
        <v>143</v>
      </c>
      <c r="C67" s="178" t="s">
        <v>144</v>
      </c>
      <c r="D67" s="178" t="s">
        <v>145</v>
      </c>
      <c r="E67" s="178" t="s">
        <v>17</v>
      </c>
      <c r="F67" s="117" t="s">
        <v>123</v>
      </c>
      <c r="G67" s="106">
        <f>'[1]на 01.10'!$B$18</f>
        <v>188927</v>
      </c>
      <c r="H67" s="124">
        <v>0.25</v>
      </c>
    </row>
    <row r="68" spans="1:8" s="107" customFormat="1" ht="22.8" customHeight="1">
      <c r="A68" s="178"/>
      <c r="B68" s="178"/>
      <c r="C68" s="178"/>
      <c r="D68" s="178"/>
      <c r="E68" s="178"/>
      <c r="F68" s="117" t="s">
        <v>125</v>
      </c>
      <c r="G68" s="106">
        <f>'[1]на 01.10'!$B$18</f>
        <v>188927</v>
      </c>
      <c r="H68" s="124">
        <v>0.25</v>
      </c>
    </row>
    <row r="69" spans="1:8" s="107" customFormat="1" ht="52.2" customHeight="1">
      <c r="A69" s="178"/>
      <c r="B69" s="178"/>
      <c r="C69" s="117" t="s">
        <v>146</v>
      </c>
      <c r="D69" s="117" t="s">
        <v>147</v>
      </c>
      <c r="E69" s="117" t="s">
        <v>17</v>
      </c>
      <c r="F69" s="117" t="s">
        <v>123</v>
      </c>
      <c r="G69" s="106">
        <f>'[1]на 01.10'!$B$18</f>
        <v>188927</v>
      </c>
      <c r="H69" s="124">
        <v>0.25</v>
      </c>
    </row>
    <row r="70" spans="1:8" s="107" customFormat="1" ht="50.4" customHeight="1">
      <c r="A70" s="178"/>
      <c r="B70" s="117"/>
      <c r="C70" s="178" t="s">
        <v>148</v>
      </c>
      <c r="D70" s="178" t="s">
        <v>149</v>
      </c>
      <c r="E70" s="178" t="s">
        <v>17</v>
      </c>
      <c r="F70" s="117" t="s">
        <v>150</v>
      </c>
      <c r="G70" s="106">
        <f>'[1]на 01.10'!$B$18</f>
        <v>188927</v>
      </c>
      <c r="H70" s="124">
        <v>0.25</v>
      </c>
    </row>
    <row r="71" spans="1:8" s="107" customFormat="1" ht="34.799999999999997" customHeight="1">
      <c r="A71" s="178"/>
      <c r="B71" s="117"/>
      <c r="C71" s="178"/>
      <c r="D71" s="178"/>
      <c r="E71" s="178"/>
      <c r="F71" s="117" t="s">
        <v>123</v>
      </c>
      <c r="G71" s="106">
        <f>'[1]на 01.10'!$B$18</f>
        <v>188927</v>
      </c>
      <c r="H71" s="124">
        <v>0.25</v>
      </c>
    </row>
    <row r="72" spans="1:8" s="107" customFormat="1" ht="48.6" customHeight="1">
      <c r="A72" s="178"/>
      <c r="B72" s="117"/>
      <c r="C72" s="117" t="s">
        <v>151</v>
      </c>
      <c r="D72" s="117" t="s">
        <v>152</v>
      </c>
      <c r="E72" s="117" t="s">
        <v>17</v>
      </c>
      <c r="F72" s="117" t="s">
        <v>123</v>
      </c>
      <c r="G72" s="106">
        <f>'[1]на 01.10'!$B$18</f>
        <v>188927</v>
      </c>
      <c r="H72" s="124">
        <v>0.25</v>
      </c>
    </row>
    <row r="73" spans="1:8" s="107" customFormat="1" ht="109.2" customHeight="1">
      <c r="A73" s="178"/>
      <c r="B73" s="117" t="s">
        <v>153</v>
      </c>
      <c r="C73" s="117" t="s">
        <v>154</v>
      </c>
      <c r="D73" s="117" t="s">
        <v>155</v>
      </c>
      <c r="E73" s="117" t="s">
        <v>17</v>
      </c>
      <c r="F73" s="117" t="s">
        <v>156</v>
      </c>
      <c r="G73" s="106">
        <f>'[1]на 01.10'!$B$18</f>
        <v>188927</v>
      </c>
      <c r="H73" s="124">
        <v>0.25</v>
      </c>
    </row>
    <row r="74" spans="1:8" s="107" customFormat="1" ht="35.4" customHeight="1">
      <c r="A74" s="178"/>
      <c r="B74" s="117" t="s">
        <v>157</v>
      </c>
      <c r="C74" s="117" t="s">
        <v>159</v>
      </c>
      <c r="D74" s="117" t="s">
        <v>160</v>
      </c>
      <c r="E74" s="117" t="s">
        <v>17</v>
      </c>
      <c r="F74" s="117" t="s">
        <v>161</v>
      </c>
      <c r="G74" s="106">
        <f>'[1]на 01.10'!$B$18</f>
        <v>188927</v>
      </c>
      <c r="H74" s="124">
        <v>0.25</v>
      </c>
    </row>
    <row r="75" spans="1:8" s="107" customFormat="1" ht="22.2" customHeight="1">
      <c r="A75" s="178"/>
      <c r="B75" s="178" t="s">
        <v>158</v>
      </c>
      <c r="C75" s="178" t="s">
        <v>162</v>
      </c>
      <c r="D75" s="178" t="s">
        <v>163</v>
      </c>
      <c r="E75" s="178" t="s">
        <v>17</v>
      </c>
      <c r="F75" s="117" t="s">
        <v>164</v>
      </c>
      <c r="G75" s="106">
        <f>'[1]на 01.10'!$B$18</f>
        <v>188927</v>
      </c>
      <c r="H75" s="124">
        <v>0.25</v>
      </c>
    </row>
    <row r="76" spans="1:8" s="107" customFormat="1" ht="55.2" customHeight="1">
      <c r="A76" s="178"/>
      <c r="B76" s="178"/>
      <c r="C76" s="178"/>
      <c r="D76" s="178"/>
      <c r="E76" s="178"/>
      <c r="F76" s="117" t="s">
        <v>165</v>
      </c>
      <c r="G76" s="106">
        <f>'[1]на 01.10'!$B$18</f>
        <v>188927</v>
      </c>
      <c r="H76" s="124">
        <v>0.25</v>
      </c>
    </row>
    <row r="77" spans="1:8" s="107" customFormat="1" ht="66.599999999999994" customHeight="1">
      <c r="A77" s="178"/>
      <c r="B77" s="117" t="s">
        <v>166</v>
      </c>
      <c r="C77" s="117" t="s">
        <v>167</v>
      </c>
      <c r="D77" s="117" t="s">
        <v>168</v>
      </c>
      <c r="E77" s="117" t="s">
        <v>17</v>
      </c>
      <c r="F77" s="117" t="s">
        <v>169</v>
      </c>
      <c r="G77" s="106">
        <f>'[1]на 01.10'!$B$18</f>
        <v>188927</v>
      </c>
      <c r="H77" s="124">
        <v>0.25</v>
      </c>
    </row>
    <row r="78" spans="1:8" s="107" customFormat="1" ht="96" customHeight="1">
      <c r="A78" s="178"/>
      <c r="B78" s="117" t="s">
        <v>170</v>
      </c>
      <c r="C78" s="117" t="s">
        <v>171</v>
      </c>
      <c r="D78" s="117" t="s">
        <v>172</v>
      </c>
      <c r="E78" s="117" t="s">
        <v>17</v>
      </c>
      <c r="F78" s="117" t="s">
        <v>955</v>
      </c>
      <c r="G78" s="106">
        <f>'[1]на 01.10'!$B$18</f>
        <v>188927</v>
      </c>
      <c r="H78" s="124">
        <v>0.25</v>
      </c>
    </row>
    <row r="79" spans="1:8" s="107" customFormat="1" ht="37.200000000000003" customHeight="1">
      <c r="A79" s="117" t="s">
        <v>173</v>
      </c>
      <c r="B79" s="117" t="s">
        <v>174</v>
      </c>
      <c r="C79" s="117" t="s">
        <v>175</v>
      </c>
      <c r="D79" s="117" t="s">
        <v>176</v>
      </c>
      <c r="E79" s="117" t="s">
        <v>17</v>
      </c>
      <c r="F79" s="117" t="s">
        <v>177</v>
      </c>
      <c r="G79" s="106">
        <f>'[1]на 01.10'!$B$19</f>
        <v>289032</v>
      </c>
      <c r="H79" s="124">
        <v>0.2</v>
      </c>
    </row>
    <row r="80" spans="1:8" s="107" customFormat="1" ht="78.599999999999994" customHeight="1">
      <c r="A80" s="117" t="s">
        <v>178</v>
      </c>
      <c r="B80" s="117" t="s">
        <v>179</v>
      </c>
      <c r="C80" s="117" t="s">
        <v>180</v>
      </c>
      <c r="D80" s="117" t="s">
        <v>181</v>
      </c>
      <c r="E80" s="117" t="s">
        <v>17</v>
      </c>
      <c r="F80" s="117" t="s">
        <v>182</v>
      </c>
      <c r="G80" s="106">
        <f>'[1]на 01.10'!$B$20</f>
        <v>185045</v>
      </c>
      <c r="H80" s="124">
        <v>0.18</v>
      </c>
    </row>
    <row r="81" spans="1:8" s="107" customFormat="1" ht="83.4" customHeight="1">
      <c r="A81" s="117" t="s">
        <v>183</v>
      </c>
      <c r="B81" s="117" t="s">
        <v>184</v>
      </c>
      <c r="C81" s="117" t="s">
        <v>180</v>
      </c>
      <c r="D81" s="117" t="s">
        <v>181</v>
      </c>
      <c r="E81" s="117" t="s">
        <v>17</v>
      </c>
      <c r="F81" s="117" t="s">
        <v>185</v>
      </c>
      <c r="G81" s="106">
        <f>'[1]на 01.10'!$B$21</f>
        <v>265852</v>
      </c>
      <c r="H81" s="124">
        <v>0.17</v>
      </c>
    </row>
    <row r="82" spans="1:8" s="107" customFormat="1" ht="172.2" customHeight="1">
      <c r="A82" s="117" t="s">
        <v>186</v>
      </c>
      <c r="B82" s="117" t="s">
        <v>187</v>
      </c>
      <c r="C82" s="117" t="s">
        <v>188</v>
      </c>
      <c r="D82" s="117" t="s">
        <v>189</v>
      </c>
      <c r="E82" s="117" t="s">
        <v>17</v>
      </c>
      <c r="F82" s="117" t="s">
        <v>190</v>
      </c>
      <c r="G82" s="106">
        <f>'[1]на 01.10'!$B$22</f>
        <v>342474</v>
      </c>
      <c r="H82" s="124">
        <v>0.38</v>
      </c>
    </row>
    <row r="83" spans="1:8" s="107" customFormat="1" ht="96.75" customHeight="1">
      <c r="A83" s="117" t="s">
        <v>191</v>
      </c>
      <c r="B83" s="117" t="s">
        <v>956</v>
      </c>
      <c r="C83" s="117" t="s">
        <v>162</v>
      </c>
      <c r="D83" s="117" t="s">
        <v>163</v>
      </c>
      <c r="E83" s="117" t="s">
        <v>17</v>
      </c>
      <c r="F83" s="117" t="s">
        <v>192</v>
      </c>
      <c r="G83" s="106">
        <f>'[1]на 01.10'!$B$23</f>
        <v>461361</v>
      </c>
      <c r="H83" s="124">
        <v>0.28999999999999998</v>
      </c>
    </row>
    <row r="84" spans="1:8" s="107" customFormat="1" ht="23.25" customHeight="1">
      <c r="A84" s="177" t="s">
        <v>193</v>
      </c>
      <c r="B84" s="177"/>
      <c r="C84" s="177"/>
      <c r="D84" s="177"/>
      <c r="E84" s="177"/>
      <c r="F84" s="177"/>
      <c r="G84" s="177"/>
      <c r="H84" s="124"/>
    </row>
    <row r="85" spans="1:8" s="107" customFormat="1" ht="35.4" customHeight="1">
      <c r="A85" s="178" t="s">
        <v>194</v>
      </c>
      <c r="B85" s="178" t="s">
        <v>195</v>
      </c>
      <c r="C85" s="178" t="s">
        <v>196</v>
      </c>
      <c r="D85" s="178" t="s">
        <v>197</v>
      </c>
      <c r="E85" s="178" t="s">
        <v>52</v>
      </c>
      <c r="F85" s="117" t="s">
        <v>198</v>
      </c>
      <c r="G85" s="106">
        <f>'[1]на 01.10'!$B$25</f>
        <v>290737</v>
      </c>
      <c r="H85" s="124">
        <v>0.22</v>
      </c>
    </row>
    <row r="86" spans="1:8" s="107" customFormat="1" ht="35.4" customHeight="1">
      <c r="A86" s="178"/>
      <c r="B86" s="178"/>
      <c r="C86" s="178"/>
      <c r="D86" s="178"/>
      <c r="E86" s="178"/>
      <c r="F86" s="117" t="s">
        <v>199</v>
      </c>
      <c r="G86" s="106">
        <f>'[1]на 01.10'!$B$25</f>
        <v>290737</v>
      </c>
      <c r="H86" s="124">
        <v>0.22</v>
      </c>
    </row>
    <row r="87" spans="1:8" s="107" customFormat="1" ht="25.8" customHeight="1">
      <c r="A87" s="178"/>
      <c r="B87" s="178"/>
      <c r="C87" s="178"/>
      <c r="D87" s="178"/>
      <c r="E87" s="178"/>
      <c r="F87" s="117" t="s">
        <v>200</v>
      </c>
      <c r="G87" s="106">
        <f>'[1]на 01.10'!$B$25</f>
        <v>290737</v>
      </c>
      <c r="H87" s="124">
        <v>0.22</v>
      </c>
    </row>
    <row r="88" spans="1:8" s="107" customFormat="1" ht="54" customHeight="1">
      <c r="A88" s="178"/>
      <c r="B88" s="178"/>
      <c r="C88" s="178"/>
      <c r="D88" s="178"/>
      <c r="E88" s="178"/>
      <c r="F88" s="117" t="s">
        <v>201</v>
      </c>
      <c r="G88" s="106">
        <f>'[1]на 01.10'!$B$25</f>
        <v>290737</v>
      </c>
      <c r="H88" s="124">
        <v>0.22</v>
      </c>
    </row>
    <row r="89" spans="1:8" s="107" customFormat="1" ht="22.2" customHeight="1">
      <c r="A89" s="178"/>
      <c r="B89" s="178"/>
      <c r="C89" s="178"/>
      <c r="D89" s="178"/>
      <c r="E89" s="178"/>
      <c r="F89" s="117" t="s">
        <v>202</v>
      </c>
      <c r="G89" s="106">
        <f>'[1]на 01.10'!$B$25</f>
        <v>290737</v>
      </c>
      <c r="H89" s="124">
        <v>0.22</v>
      </c>
    </row>
    <row r="90" spans="1:8" s="107" customFormat="1" ht="97.8" customHeight="1">
      <c r="A90" s="178" t="s">
        <v>203</v>
      </c>
      <c r="B90" s="178" t="s">
        <v>204</v>
      </c>
      <c r="C90" s="117" t="s">
        <v>205</v>
      </c>
      <c r="D90" s="117" t="s">
        <v>206</v>
      </c>
      <c r="E90" s="117" t="s">
        <v>52</v>
      </c>
      <c r="F90" s="117" t="s">
        <v>207</v>
      </c>
      <c r="G90" s="106">
        <f>'[1]на 01.10'!$B$26</f>
        <v>590590</v>
      </c>
      <c r="H90" s="124">
        <v>0.31</v>
      </c>
    </row>
    <row r="91" spans="1:8" s="107" customFormat="1" ht="49.2" customHeight="1">
      <c r="A91" s="178"/>
      <c r="B91" s="178"/>
      <c r="C91" s="117"/>
      <c r="D91" s="117"/>
      <c r="E91" s="117"/>
      <c r="F91" s="117" t="s">
        <v>208</v>
      </c>
      <c r="G91" s="106">
        <f>'[1]на 01.10'!$B$26</f>
        <v>590590</v>
      </c>
      <c r="H91" s="124">
        <v>0.31</v>
      </c>
    </row>
    <row r="92" spans="1:8" s="107" customFormat="1" ht="21.6" customHeight="1">
      <c r="A92" s="178"/>
      <c r="B92" s="117"/>
      <c r="C92" s="117"/>
      <c r="D92" s="117"/>
      <c r="E92" s="117"/>
      <c r="F92" s="117" t="s">
        <v>209</v>
      </c>
      <c r="G92" s="106">
        <f>'[1]на 01.10'!$B$26</f>
        <v>590590</v>
      </c>
      <c r="H92" s="124">
        <v>0.31</v>
      </c>
    </row>
    <row r="93" spans="1:8" s="107" customFormat="1" ht="52.2" customHeight="1">
      <c r="A93" s="178"/>
      <c r="B93" s="117"/>
      <c r="C93" s="117"/>
      <c r="D93" s="117"/>
      <c r="E93" s="117"/>
      <c r="F93" s="117" t="s">
        <v>201</v>
      </c>
      <c r="G93" s="106">
        <f>'[1]на 01.10'!$B$26</f>
        <v>590590</v>
      </c>
      <c r="H93" s="124">
        <v>0.31</v>
      </c>
    </row>
    <row r="94" spans="1:8" s="107" customFormat="1" ht="36" customHeight="1">
      <c r="A94" s="178"/>
      <c r="B94" s="117"/>
      <c r="C94" s="117"/>
      <c r="D94" s="117"/>
      <c r="E94" s="117"/>
      <c r="F94" s="117" t="s">
        <v>210</v>
      </c>
      <c r="G94" s="106">
        <f>'[1]на 01.10'!$B$26</f>
        <v>590590</v>
      </c>
      <c r="H94" s="124">
        <v>0.31</v>
      </c>
    </row>
    <row r="95" spans="1:8" s="107" customFormat="1" ht="38.4" customHeight="1">
      <c r="A95" s="178"/>
      <c r="B95" s="117"/>
      <c r="C95" s="117"/>
      <c r="D95" s="117"/>
      <c r="E95" s="117"/>
      <c r="F95" s="117" t="s">
        <v>211</v>
      </c>
      <c r="G95" s="106">
        <f>'[1]на 01.10'!$B$26</f>
        <v>590590</v>
      </c>
      <c r="H95" s="124">
        <v>0.31</v>
      </c>
    </row>
    <row r="96" spans="1:8" s="107" customFormat="1" ht="24.6" customHeight="1">
      <c r="A96" s="178"/>
      <c r="B96" s="178"/>
      <c r="C96" s="178"/>
      <c r="D96" s="178"/>
      <c r="E96" s="178"/>
      <c r="F96" s="117" t="s">
        <v>212</v>
      </c>
      <c r="G96" s="106">
        <f>'[1]на 01.10'!$B$26</f>
        <v>590590</v>
      </c>
      <c r="H96" s="124">
        <v>0.31</v>
      </c>
    </row>
    <row r="97" spans="1:8" s="107" customFormat="1" ht="22.2" customHeight="1">
      <c r="A97" s="178"/>
      <c r="B97" s="178"/>
      <c r="C97" s="178"/>
      <c r="D97" s="178"/>
      <c r="E97" s="178"/>
      <c r="F97" s="117" t="s">
        <v>213</v>
      </c>
      <c r="G97" s="106">
        <f>'[1]на 01.10'!$B$26</f>
        <v>590590</v>
      </c>
      <c r="H97" s="124">
        <v>0.31</v>
      </c>
    </row>
    <row r="98" spans="1:8" s="107" customFormat="1" ht="26.25" customHeight="1">
      <c r="A98" s="177" t="s">
        <v>214</v>
      </c>
      <c r="B98" s="177"/>
      <c r="C98" s="177"/>
      <c r="D98" s="177"/>
      <c r="E98" s="177"/>
      <c r="F98" s="177"/>
      <c r="G98" s="177"/>
      <c r="H98" s="124"/>
    </row>
    <row r="99" spans="1:8" s="107" customFormat="1" ht="24.6" customHeight="1">
      <c r="A99" s="178" t="s">
        <v>215</v>
      </c>
      <c r="B99" s="178" t="s">
        <v>216</v>
      </c>
      <c r="C99" s="178" t="s">
        <v>217</v>
      </c>
      <c r="D99" s="178" t="s">
        <v>218</v>
      </c>
      <c r="E99" s="178" t="s">
        <v>17</v>
      </c>
      <c r="F99" s="117" t="s">
        <v>219</v>
      </c>
      <c r="G99" s="106">
        <f>'[1]на 01.10'!$B$28</f>
        <v>220860</v>
      </c>
      <c r="H99" s="124">
        <v>0.27</v>
      </c>
    </row>
    <row r="100" spans="1:8" s="107" customFormat="1" ht="43.5" customHeight="1">
      <c r="A100" s="178"/>
      <c r="B100" s="178"/>
      <c r="C100" s="178"/>
      <c r="D100" s="178"/>
      <c r="E100" s="178"/>
      <c r="F100" s="117" t="s">
        <v>220</v>
      </c>
      <c r="G100" s="106">
        <f>'[1]на 01.10'!$B$28</f>
        <v>220860</v>
      </c>
      <c r="H100" s="124">
        <v>0.27</v>
      </c>
    </row>
    <row r="101" spans="1:8" s="107" customFormat="1" ht="34.5" customHeight="1">
      <c r="A101" s="178"/>
      <c r="B101" s="178"/>
      <c r="C101" s="178"/>
      <c r="D101" s="178"/>
      <c r="E101" s="178"/>
      <c r="F101" s="117" t="s">
        <v>221</v>
      </c>
      <c r="G101" s="106">
        <f>'[1]на 01.10'!$B$28</f>
        <v>220860</v>
      </c>
      <c r="H101" s="124">
        <v>0.27</v>
      </c>
    </row>
    <row r="102" spans="1:8" s="107" customFormat="1" ht="47.25" customHeight="1">
      <c r="A102" s="178"/>
      <c r="B102" s="178"/>
      <c r="C102" s="178"/>
      <c r="D102" s="178"/>
      <c r="E102" s="178"/>
      <c r="F102" s="117" t="s">
        <v>222</v>
      </c>
      <c r="G102" s="106">
        <f>'[1]на 01.10'!$B$28</f>
        <v>220860</v>
      </c>
      <c r="H102" s="124">
        <v>0.27</v>
      </c>
    </row>
    <row r="103" spans="1:8" s="107" customFormat="1" ht="36.75" customHeight="1">
      <c r="A103" s="178"/>
      <c r="B103" s="178"/>
      <c r="C103" s="178"/>
      <c r="D103" s="178"/>
      <c r="E103" s="178"/>
      <c r="F103" s="117" t="s">
        <v>223</v>
      </c>
      <c r="G103" s="106">
        <f>'[1]на 01.10'!$B$28</f>
        <v>220860</v>
      </c>
      <c r="H103" s="124">
        <v>0.27</v>
      </c>
    </row>
    <row r="104" spans="1:8" s="107" customFormat="1" ht="48" customHeight="1">
      <c r="A104" s="178"/>
      <c r="B104" s="178"/>
      <c r="C104" s="178"/>
      <c r="D104" s="178"/>
      <c r="E104" s="178"/>
      <c r="F104" s="117" t="s">
        <v>224</v>
      </c>
      <c r="G104" s="106">
        <f>'[1]на 01.10'!$B$28</f>
        <v>220860</v>
      </c>
      <c r="H104" s="124">
        <v>0.27</v>
      </c>
    </row>
    <row r="105" spans="1:8" s="107" customFormat="1" ht="21.6" customHeight="1">
      <c r="A105" s="178"/>
      <c r="B105" s="117"/>
      <c r="C105" s="117"/>
      <c r="D105" s="117"/>
      <c r="E105" s="117"/>
      <c r="F105" s="117" t="s">
        <v>225</v>
      </c>
      <c r="G105" s="106">
        <f>'[1]на 01.10'!$B$28</f>
        <v>220860</v>
      </c>
      <c r="H105" s="124">
        <v>0.27</v>
      </c>
    </row>
    <row r="106" spans="1:8" s="107" customFormat="1" ht="36.6" customHeight="1">
      <c r="A106" s="178"/>
      <c r="B106" s="117"/>
      <c r="C106" s="117"/>
      <c r="D106" s="117"/>
      <c r="E106" s="117"/>
      <c r="F106" s="117" t="s">
        <v>226</v>
      </c>
      <c r="G106" s="106">
        <f>'[1]на 01.10'!$B$28</f>
        <v>220860</v>
      </c>
      <c r="H106" s="124">
        <v>0.27</v>
      </c>
    </row>
    <row r="107" spans="1:8" s="107" customFormat="1" ht="18.600000000000001" customHeight="1">
      <c r="A107" s="178"/>
      <c r="B107" s="117"/>
      <c r="C107" s="117"/>
      <c r="D107" s="117"/>
      <c r="E107" s="117"/>
      <c r="F107" s="117" t="s">
        <v>227</v>
      </c>
      <c r="G107" s="106">
        <f>'[1]на 01.10'!$B$28</f>
        <v>220860</v>
      </c>
      <c r="H107" s="124">
        <v>0.27</v>
      </c>
    </row>
    <row r="108" spans="1:8" s="107" customFormat="1" ht="52.8" customHeight="1">
      <c r="A108" s="178"/>
      <c r="B108" s="178"/>
      <c r="C108" s="178"/>
      <c r="D108" s="178"/>
      <c r="E108" s="178"/>
      <c r="F108" s="117" t="s">
        <v>228</v>
      </c>
      <c r="G108" s="106">
        <f>'[1]на 01.10'!$B$28</f>
        <v>220860</v>
      </c>
      <c r="H108" s="124">
        <v>0.27</v>
      </c>
    </row>
    <row r="109" spans="1:8" s="107" customFormat="1" ht="19.2" customHeight="1">
      <c r="A109" s="178"/>
      <c r="B109" s="178"/>
      <c r="C109" s="178"/>
      <c r="D109" s="178"/>
      <c r="E109" s="178"/>
      <c r="F109" s="117" t="s">
        <v>229</v>
      </c>
      <c r="G109" s="106">
        <f>'[1]на 01.10'!$B$28</f>
        <v>220860</v>
      </c>
      <c r="H109" s="124">
        <v>0.27</v>
      </c>
    </row>
    <row r="110" spans="1:8" s="107" customFormat="1" ht="21" customHeight="1">
      <c r="A110" s="178"/>
      <c r="B110" s="178"/>
      <c r="C110" s="178"/>
      <c r="D110" s="178"/>
      <c r="E110" s="178"/>
      <c r="F110" s="117" t="s">
        <v>230</v>
      </c>
      <c r="G110" s="106">
        <f>'[1]на 01.10'!$B$28</f>
        <v>220860</v>
      </c>
      <c r="H110" s="124">
        <v>0.27</v>
      </c>
    </row>
    <row r="111" spans="1:8" s="107" customFormat="1" ht="33.6" customHeight="1">
      <c r="A111" s="178"/>
      <c r="B111" s="178"/>
      <c r="C111" s="178"/>
      <c r="D111" s="178"/>
      <c r="E111" s="178"/>
      <c r="F111" s="117" t="s">
        <v>231</v>
      </c>
      <c r="G111" s="106">
        <f>'[1]на 01.10'!$B$28</f>
        <v>220860</v>
      </c>
      <c r="H111" s="124">
        <v>0.27</v>
      </c>
    </row>
    <row r="112" spans="1:8" s="107" customFormat="1" ht="21.6" customHeight="1">
      <c r="A112" s="178"/>
      <c r="B112" s="178"/>
      <c r="C112" s="178"/>
      <c r="D112" s="178"/>
      <c r="E112" s="178"/>
      <c r="F112" s="117" t="s">
        <v>232</v>
      </c>
      <c r="G112" s="106">
        <f>'[1]на 01.10'!$B$28</f>
        <v>220860</v>
      </c>
      <c r="H112" s="124">
        <v>0.27</v>
      </c>
    </row>
    <row r="113" spans="1:8" s="107" customFormat="1" ht="50.4" customHeight="1">
      <c r="A113" s="178"/>
      <c r="B113" s="117"/>
      <c r="C113" s="117" t="s">
        <v>233</v>
      </c>
      <c r="D113" s="117" t="s">
        <v>234</v>
      </c>
      <c r="E113" s="117" t="s">
        <v>17</v>
      </c>
      <c r="F113" s="117" t="s">
        <v>235</v>
      </c>
      <c r="G113" s="106">
        <f>'[1]на 01.10'!$B$28</f>
        <v>220860</v>
      </c>
      <c r="H113" s="124">
        <v>0.27</v>
      </c>
    </row>
    <row r="114" spans="1:8" s="107" customFormat="1" ht="34.799999999999997" customHeight="1">
      <c r="A114" s="178"/>
      <c r="B114" s="178"/>
      <c r="C114" s="178" t="s">
        <v>236</v>
      </c>
      <c r="D114" s="178" t="s">
        <v>237</v>
      </c>
      <c r="E114" s="178" t="s">
        <v>238</v>
      </c>
      <c r="F114" s="117" t="s">
        <v>239</v>
      </c>
      <c r="G114" s="106">
        <f>'[1]на 01.10'!$B$28</f>
        <v>220860</v>
      </c>
      <c r="H114" s="124">
        <v>0.27</v>
      </c>
    </row>
    <row r="115" spans="1:8" s="107" customFormat="1" ht="23.4" customHeight="1">
      <c r="A115" s="178"/>
      <c r="B115" s="178"/>
      <c r="C115" s="178"/>
      <c r="D115" s="178"/>
      <c r="E115" s="178"/>
      <c r="F115" s="117" t="s">
        <v>240</v>
      </c>
      <c r="G115" s="106">
        <f>'[1]на 01.10'!$B$28</f>
        <v>220860</v>
      </c>
      <c r="H115" s="124">
        <v>0.27</v>
      </c>
    </row>
    <row r="116" spans="1:8" s="107" customFormat="1" ht="38.4" customHeight="1">
      <c r="A116" s="178"/>
      <c r="B116" s="117"/>
      <c r="C116" s="117"/>
      <c r="D116" s="178"/>
      <c r="E116" s="178"/>
      <c r="F116" s="117" t="s">
        <v>241</v>
      </c>
      <c r="G116" s="106">
        <f>'[1]на 01.10'!$B$28</f>
        <v>220860</v>
      </c>
      <c r="H116" s="124">
        <v>0.27</v>
      </c>
    </row>
    <row r="117" spans="1:8" s="107" customFormat="1" ht="20.399999999999999" customHeight="1">
      <c r="A117" s="178"/>
      <c r="B117" s="117"/>
      <c r="C117" s="117"/>
      <c r="D117" s="178"/>
      <c r="E117" s="178"/>
      <c r="F117" s="117" t="s">
        <v>242</v>
      </c>
      <c r="G117" s="106">
        <f>'[1]на 01.10'!$B$28</f>
        <v>220860</v>
      </c>
      <c r="H117" s="124">
        <v>0.27</v>
      </c>
    </row>
    <row r="118" spans="1:8" s="107" customFormat="1" ht="26.4" customHeight="1">
      <c r="A118" s="178"/>
      <c r="B118" s="117"/>
      <c r="C118" s="117"/>
      <c r="D118" s="178" t="s">
        <v>243</v>
      </c>
      <c r="E118" s="178" t="s">
        <v>17</v>
      </c>
      <c r="F118" s="117" t="s">
        <v>244</v>
      </c>
      <c r="G118" s="106">
        <f>'[1]на 01.10'!$B$28</f>
        <v>220860</v>
      </c>
      <c r="H118" s="124">
        <v>0.27</v>
      </c>
    </row>
    <row r="119" spans="1:8" s="107" customFormat="1" ht="40.5" customHeight="1">
      <c r="A119" s="178"/>
      <c r="B119" s="117"/>
      <c r="C119" s="117"/>
      <c r="D119" s="178"/>
      <c r="E119" s="178"/>
      <c r="F119" s="117" t="s">
        <v>245</v>
      </c>
      <c r="G119" s="106">
        <f>'[1]на 01.10'!$B$28</f>
        <v>220860</v>
      </c>
      <c r="H119" s="124">
        <v>0.27</v>
      </c>
    </row>
    <row r="120" spans="1:8" s="107" customFormat="1" ht="37.799999999999997" customHeight="1">
      <c r="A120" s="178"/>
      <c r="B120" s="117"/>
      <c r="C120" s="117"/>
      <c r="D120" s="117" t="s">
        <v>246</v>
      </c>
      <c r="E120" s="117" t="s">
        <v>17</v>
      </c>
      <c r="F120" s="117" t="s">
        <v>244</v>
      </c>
      <c r="G120" s="106">
        <f>'[1]на 01.10'!$B$28</f>
        <v>220860</v>
      </c>
      <c r="H120" s="124">
        <v>0.27</v>
      </c>
    </row>
    <row r="121" spans="1:8" s="107" customFormat="1" ht="25.2" customHeight="1">
      <c r="A121" s="178"/>
      <c r="B121" s="178"/>
      <c r="C121" s="178" t="s">
        <v>247</v>
      </c>
      <c r="D121" s="178" t="s">
        <v>248</v>
      </c>
      <c r="E121" s="178" t="s">
        <v>17</v>
      </c>
      <c r="F121" s="117" t="s">
        <v>249</v>
      </c>
      <c r="G121" s="106">
        <f>'[1]на 01.10'!$B$28</f>
        <v>220860</v>
      </c>
      <c r="H121" s="124">
        <v>0.27</v>
      </c>
    </row>
    <row r="122" spans="1:8" s="107" customFormat="1" ht="36" customHeight="1">
      <c r="A122" s="178"/>
      <c r="B122" s="178"/>
      <c r="C122" s="178"/>
      <c r="D122" s="178"/>
      <c r="E122" s="178"/>
      <c r="F122" s="117" t="s">
        <v>245</v>
      </c>
      <c r="G122" s="106">
        <f>'[1]на 01.10'!$B$28</f>
        <v>220860</v>
      </c>
      <c r="H122" s="124">
        <v>0.27</v>
      </c>
    </row>
    <row r="123" spans="1:8" s="107" customFormat="1" ht="36.6" customHeight="1">
      <c r="A123" s="178"/>
      <c r="B123" s="117"/>
      <c r="C123" s="117" t="s">
        <v>250</v>
      </c>
      <c r="D123" s="117" t="s">
        <v>251</v>
      </c>
      <c r="E123" s="117" t="s">
        <v>17</v>
      </c>
      <c r="F123" s="117" t="s">
        <v>245</v>
      </c>
      <c r="G123" s="106">
        <f>'[1]на 01.10'!$B$28</f>
        <v>220860</v>
      </c>
      <c r="H123" s="124">
        <v>0.27</v>
      </c>
    </row>
    <row r="124" spans="1:8" s="107" customFormat="1" ht="23.4" customHeight="1">
      <c r="A124" s="178"/>
      <c r="B124" s="178"/>
      <c r="C124" s="178" t="s">
        <v>252</v>
      </c>
      <c r="D124" s="178" t="s">
        <v>253</v>
      </c>
      <c r="E124" s="178" t="s">
        <v>17</v>
      </c>
      <c r="F124" s="117" t="s">
        <v>254</v>
      </c>
      <c r="G124" s="106">
        <f>'[1]на 01.10'!$B$28</f>
        <v>220860</v>
      </c>
      <c r="H124" s="124">
        <v>0.27</v>
      </c>
    </row>
    <row r="125" spans="1:8" s="107" customFormat="1" ht="35.4" customHeight="1">
      <c r="A125" s="178"/>
      <c r="B125" s="178"/>
      <c r="C125" s="178"/>
      <c r="D125" s="178"/>
      <c r="E125" s="178"/>
      <c r="F125" s="117" t="s">
        <v>255</v>
      </c>
      <c r="G125" s="106">
        <f>'[1]на 01.10'!$B$28</f>
        <v>220860</v>
      </c>
      <c r="H125" s="124">
        <v>0.27</v>
      </c>
    </row>
    <row r="126" spans="1:8" s="107" customFormat="1" ht="20.399999999999999" customHeight="1">
      <c r="A126" s="178"/>
      <c r="B126" s="178"/>
      <c r="C126" s="178"/>
      <c r="D126" s="178"/>
      <c r="E126" s="178"/>
      <c r="F126" s="117" t="s">
        <v>256</v>
      </c>
      <c r="G126" s="106">
        <f>'[1]на 01.10'!$B$28</f>
        <v>220860</v>
      </c>
      <c r="H126" s="124">
        <v>0.27</v>
      </c>
    </row>
    <row r="127" spans="1:8" s="107" customFormat="1" ht="23.4" customHeight="1">
      <c r="A127" s="178"/>
      <c r="B127" s="117"/>
      <c r="C127" s="117"/>
      <c r="D127" s="117"/>
      <c r="E127" s="117"/>
      <c r="F127" s="117" t="s">
        <v>257</v>
      </c>
      <c r="G127" s="106">
        <f>'[1]на 01.10'!$B$28</f>
        <v>220860</v>
      </c>
      <c r="H127" s="124">
        <v>0.27</v>
      </c>
    </row>
    <row r="128" spans="1:8" s="107" customFormat="1" ht="22.8" customHeight="1">
      <c r="A128" s="178"/>
      <c r="B128" s="117"/>
      <c r="C128" s="117"/>
      <c r="D128" s="117"/>
      <c r="E128" s="117"/>
      <c r="F128" s="117" t="s">
        <v>258</v>
      </c>
      <c r="G128" s="106">
        <f>'[1]на 01.10'!$B$28</f>
        <v>220860</v>
      </c>
      <c r="H128" s="124">
        <v>0.27</v>
      </c>
    </row>
    <row r="129" spans="1:8" s="107" customFormat="1" ht="36.6" customHeight="1">
      <c r="A129" s="178"/>
      <c r="B129" s="117"/>
      <c r="C129" s="117" t="s">
        <v>259</v>
      </c>
      <c r="D129" s="117" t="s">
        <v>957</v>
      </c>
      <c r="E129" s="117" t="s">
        <v>17</v>
      </c>
      <c r="F129" s="117" t="s">
        <v>260</v>
      </c>
      <c r="G129" s="106">
        <f>'[1]на 01.10'!$B$28</f>
        <v>220860</v>
      </c>
      <c r="H129" s="124">
        <v>0.27</v>
      </c>
    </row>
    <row r="130" spans="1:8" s="107" customFormat="1" ht="38.25" customHeight="1">
      <c r="A130" s="178"/>
      <c r="B130" s="117"/>
      <c r="C130" s="117" t="s">
        <v>259</v>
      </c>
      <c r="D130" s="117" t="s">
        <v>261</v>
      </c>
      <c r="E130" s="117" t="s">
        <v>17</v>
      </c>
      <c r="F130" s="117" t="s">
        <v>262</v>
      </c>
      <c r="G130" s="106">
        <f>'[1]на 01.10'!$B$28</f>
        <v>220860</v>
      </c>
      <c r="H130" s="124">
        <v>0.27</v>
      </c>
    </row>
    <row r="131" spans="1:8" s="107" customFormat="1" ht="34.799999999999997" customHeight="1">
      <c r="A131" s="178"/>
      <c r="B131" s="117"/>
      <c r="C131" s="117"/>
      <c r="D131" s="117" t="s">
        <v>263</v>
      </c>
      <c r="E131" s="117" t="s">
        <v>17</v>
      </c>
      <c r="F131" s="117" t="s">
        <v>264</v>
      </c>
      <c r="G131" s="106">
        <f>'[1]на 01.10'!$B$28</f>
        <v>220860</v>
      </c>
      <c r="H131" s="124">
        <v>0.27</v>
      </c>
    </row>
    <row r="132" spans="1:8" s="107" customFormat="1" ht="35.4" customHeight="1">
      <c r="A132" s="178"/>
      <c r="B132" s="178"/>
      <c r="C132" s="178" t="s">
        <v>265</v>
      </c>
      <c r="D132" s="178" t="s">
        <v>958</v>
      </c>
      <c r="E132" s="178" t="s">
        <v>17</v>
      </c>
      <c r="F132" s="117" t="s">
        <v>266</v>
      </c>
      <c r="G132" s="106">
        <f>'[1]на 01.10'!$B$28</f>
        <v>220860</v>
      </c>
      <c r="H132" s="124">
        <v>0.27</v>
      </c>
    </row>
    <row r="133" spans="1:8" s="107" customFormat="1" ht="21.6" customHeight="1">
      <c r="A133" s="178"/>
      <c r="B133" s="178"/>
      <c r="C133" s="178"/>
      <c r="D133" s="178"/>
      <c r="E133" s="178"/>
      <c r="F133" s="117" t="s">
        <v>267</v>
      </c>
      <c r="G133" s="106">
        <f>'[1]на 01.10'!$B$28</f>
        <v>220860</v>
      </c>
      <c r="H133" s="124">
        <v>0.27</v>
      </c>
    </row>
    <row r="134" spans="1:8" s="107" customFormat="1" ht="35.4" customHeight="1">
      <c r="A134" s="178"/>
      <c r="B134" s="178"/>
      <c r="C134" s="178"/>
      <c r="D134" s="178"/>
      <c r="E134" s="178"/>
      <c r="F134" s="117" t="s">
        <v>268</v>
      </c>
      <c r="G134" s="106">
        <f>'[1]на 01.10'!$B$28</f>
        <v>220860</v>
      </c>
      <c r="H134" s="124">
        <v>0.27</v>
      </c>
    </row>
    <row r="135" spans="1:8" s="107" customFormat="1" ht="22.8" customHeight="1">
      <c r="A135" s="178"/>
      <c r="B135" s="178"/>
      <c r="C135" s="178"/>
      <c r="D135" s="178"/>
      <c r="E135" s="178"/>
      <c r="F135" s="117" t="s">
        <v>269</v>
      </c>
      <c r="G135" s="106">
        <f>'[1]на 01.10'!$B$28</f>
        <v>220860</v>
      </c>
      <c r="H135" s="124">
        <v>0.27</v>
      </c>
    </row>
    <row r="136" spans="1:8" s="107" customFormat="1" ht="49.8" customHeight="1">
      <c r="A136" s="178"/>
      <c r="B136" s="117"/>
      <c r="C136" s="117" t="s">
        <v>270</v>
      </c>
      <c r="D136" s="117" t="s">
        <v>271</v>
      </c>
      <c r="E136" s="117" t="s">
        <v>17</v>
      </c>
      <c r="F136" s="117" t="s">
        <v>272</v>
      </c>
      <c r="G136" s="106">
        <f>'[1]на 01.10'!$B$28</f>
        <v>220860</v>
      </c>
      <c r="H136" s="124">
        <v>0.27</v>
      </c>
    </row>
    <row r="137" spans="1:8" s="107" customFormat="1" ht="35.4" customHeight="1">
      <c r="A137" s="178"/>
      <c r="B137" s="117"/>
      <c r="C137" s="117" t="s">
        <v>273</v>
      </c>
      <c r="D137" s="117" t="s">
        <v>959</v>
      </c>
      <c r="E137" s="117" t="s">
        <v>17</v>
      </c>
      <c r="F137" s="117" t="s">
        <v>274</v>
      </c>
      <c r="G137" s="106">
        <f>'[1]на 01.10'!$B$28</f>
        <v>220860</v>
      </c>
      <c r="H137" s="124">
        <v>0.27</v>
      </c>
    </row>
    <row r="138" spans="1:8" s="107" customFormat="1" ht="20.399999999999999" customHeight="1">
      <c r="A138" s="178"/>
      <c r="B138" s="178"/>
      <c r="C138" s="178" t="s">
        <v>275</v>
      </c>
      <c r="D138" s="178" t="s">
        <v>276</v>
      </c>
      <c r="E138" s="178" t="s">
        <v>17</v>
      </c>
      <c r="F138" s="117" t="s">
        <v>277</v>
      </c>
      <c r="G138" s="106">
        <f>'[1]на 01.10'!$B$28</f>
        <v>220860</v>
      </c>
      <c r="H138" s="124">
        <v>0.27</v>
      </c>
    </row>
    <row r="139" spans="1:8" s="107" customFormat="1" ht="36.6" customHeight="1">
      <c r="A139" s="178"/>
      <c r="B139" s="178"/>
      <c r="C139" s="178"/>
      <c r="D139" s="178"/>
      <c r="E139" s="178"/>
      <c r="F139" s="117" t="s">
        <v>278</v>
      </c>
      <c r="G139" s="106">
        <f>'[1]на 01.10'!$B$28</f>
        <v>220860</v>
      </c>
      <c r="H139" s="124">
        <v>0.27</v>
      </c>
    </row>
    <row r="140" spans="1:8" s="107" customFormat="1" ht="36.6" customHeight="1">
      <c r="A140" s="178"/>
      <c r="B140" s="117"/>
      <c r="C140" s="117" t="s">
        <v>279</v>
      </c>
      <c r="D140" s="117" t="s">
        <v>280</v>
      </c>
      <c r="E140" s="117" t="s">
        <v>17</v>
      </c>
      <c r="F140" s="117" t="s">
        <v>281</v>
      </c>
      <c r="G140" s="106">
        <f>'[1]на 01.10'!$B$28</f>
        <v>220860</v>
      </c>
      <c r="H140" s="124">
        <v>0.27</v>
      </c>
    </row>
    <row r="141" spans="1:8" s="107" customFormat="1" ht="38.4" customHeight="1">
      <c r="A141" s="178"/>
      <c r="B141" s="178"/>
      <c r="C141" s="178"/>
      <c r="D141" s="178"/>
      <c r="E141" s="178"/>
      <c r="F141" s="117" t="s">
        <v>282</v>
      </c>
      <c r="G141" s="106">
        <f>'[1]на 01.10'!$B$28</f>
        <v>220860</v>
      </c>
      <c r="H141" s="124">
        <v>0.27</v>
      </c>
    </row>
    <row r="142" spans="1:8" s="107" customFormat="1" ht="35.4" customHeight="1">
      <c r="A142" s="178"/>
      <c r="B142" s="178"/>
      <c r="C142" s="178"/>
      <c r="D142" s="178"/>
      <c r="E142" s="178"/>
      <c r="F142" s="117" t="s">
        <v>283</v>
      </c>
      <c r="G142" s="106">
        <f>'[1]на 01.10'!$B$28</f>
        <v>220860</v>
      </c>
      <c r="H142" s="124">
        <v>0.27</v>
      </c>
    </row>
    <row r="143" spans="1:8" s="107" customFormat="1" ht="36" customHeight="1">
      <c r="A143" s="178"/>
      <c r="B143" s="117"/>
      <c r="C143" s="117" t="s">
        <v>284</v>
      </c>
      <c r="D143" s="117" t="s">
        <v>285</v>
      </c>
      <c r="E143" s="117" t="s">
        <v>17</v>
      </c>
      <c r="F143" s="117" t="s">
        <v>286</v>
      </c>
      <c r="G143" s="106">
        <f>'[1]на 01.10'!$B$28</f>
        <v>220860</v>
      </c>
      <c r="H143" s="124">
        <v>0.27</v>
      </c>
    </row>
    <row r="144" spans="1:8" s="107" customFormat="1" ht="50.4" customHeight="1">
      <c r="A144" s="178"/>
      <c r="B144" s="117"/>
      <c r="C144" s="117"/>
      <c r="D144" s="117" t="s">
        <v>960</v>
      </c>
      <c r="E144" s="117" t="s">
        <v>17</v>
      </c>
      <c r="F144" s="117" t="s">
        <v>287</v>
      </c>
      <c r="G144" s="106">
        <f>'[1]на 01.10'!$B$28</f>
        <v>220860</v>
      </c>
      <c r="H144" s="124">
        <v>0.27</v>
      </c>
    </row>
    <row r="145" spans="1:8" s="107" customFormat="1" ht="34.799999999999997" customHeight="1">
      <c r="A145" s="178"/>
      <c r="B145" s="117"/>
      <c r="C145" s="117" t="s">
        <v>288</v>
      </c>
      <c r="D145" s="117" t="s">
        <v>289</v>
      </c>
      <c r="E145" s="117" t="s">
        <v>17</v>
      </c>
      <c r="F145" s="117" t="s">
        <v>290</v>
      </c>
      <c r="G145" s="106">
        <f>'[1]на 01.10'!$B$28</f>
        <v>220860</v>
      </c>
      <c r="H145" s="124">
        <v>0.27</v>
      </c>
    </row>
    <row r="146" spans="1:8" s="107" customFormat="1" ht="38.4" customHeight="1">
      <c r="A146" s="178"/>
      <c r="B146" s="117"/>
      <c r="C146" s="117" t="s">
        <v>291</v>
      </c>
      <c r="D146" s="117" t="s">
        <v>292</v>
      </c>
      <c r="E146" s="117" t="s">
        <v>17</v>
      </c>
      <c r="F146" s="117" t="s">
        <v>293</v>
      </c>
      <c r="G146" s="106">
        <f>'[1]на 01.10'!$B$28</f>
        <v>220860</v>
      </c>
      <c r="H146" s="124">
        <v>0.27</v>
      </c>
    </row>
    <row r="147" spans="1:8" s="107" customFormat="1" ht="35.4" customHeight="1">
      <c r="A147" s="178"/>
      <c r="B147" s="117"/>
      <c r="C147" s="117"/>
      <c r="D147" s="117"/>
      <c r="E147" s="117"/>
      <c r="F147" s="117" t="s">
        <v>294</v>
      </c>
      <c r="G147" s="106">
        <f>'[1]на 01.10'!$B$28</f>
        <v>220860</v>
      </c>
      <c r="H147" s="124">
        <v>0.27</v>
      </c>
    </row>
    <row r="148" spans="1:8" s="107" customFormat="1" ht="36.6" customHeight="1">
      <c r="A148" s="178"/>
      <c r="B148" s="178"/>
      <c r="C148" s="178" t="s">
        <v>295</v>
      </c>
      <c r="D148" s="117" t="s">
        <v>296</v>
      </c>
      <c r="E148" s="178" t="s">
        <v>17</v>
      </c>
      <c r="F148" s="178" t="s">
        <v>287</v>
      </c>
      <c r="G148" s="106">
        <f>'[1]на 01.10'!$B$28</f>
        <v>220860</v>
      </c>
      <c r="H148" s="124">
        <v>0.27</v>
      </c>
    </row>
    <row r="149" spans="1:8" s="107" customFormat="1" ht="21.6" customHeight="1">
      <c r="A149" s="178"/>
      <c r="B149" s="178"/>
      <c r="C149" s="178"/>
      <c r="D149" s="117" t="s">
        <v>297</v>
      </c>
      <c r="E149" s="178"/>
      <c r="F149" s="178"/>
      <c r="G149" s="106">
        <f>'[1]на 01.10'!$B$28</f>
        <v>220860</v>
      </c>
      <c r="H149" s="124">
        <v>0.27</v>
      </c>
    </row>
    <row r="150" spans="1:8" s="107" customFormat="1" ht="31.8" customHeight="1">
      <c r="A150" s="178"/>
      <c r="B150" s="178" t="s">
        <v>298</v>
      </c>
      <c r="C150" s="178" t="s">
        <v>891</v>
      </c>
      <c r="D150" s="178" t="s">
        <v>299</v>
      </c>
      <c r="E150" s="178" t="s">
        <v>17</v>
      </c>
      <c r="F150" s="117" t="s">
        <v>300</v>
      </c>
      <c r="G150" s="106">
        <f>'[1]на 01.10'!$B$28</f>
        <v>220860</v>
      </c>
      <c r="H150" s="124">
        <v>0.27</v>
      </c>
    </row>
    <row r="151" spans="1:8" s="107" customFormat="1" ht="36.6" customHeight="1">
      <c r="A151" s="178"/>
      <c r="B151" s="178"/>
      <c r="C151" s="178"/>
      <c r="D151" s="178"/>
      <c r="E151" s="178"/>
      <c r="F151" s="117" t="s">
        <v>301</v>
      </c>
      <c r="G151" s="106">
        <f>'[1]на 01.10'!$B$28</f>
        <v>220860</v>
      </c>
      <c r="H151" s="124">
        <v>0.27</v>
      </c>
    </row>
    <row r="152" spans="1:8" s="107" customFormat="1" ht="31.2">
      <c r="A152" s="178"/>
      <c r="B152" s="178"/>
      <c r="C152" s="178"/>
      <c r="D152" s="178"/>
      <c r="E152" s="178"/>
      <c r="F152" s="117" t="s">
        <v>302</v>
      </c>
      <c r="G152" s="106">
        <f>'[1]на 01.10'!$B$28</f>
        <v>220860</v>
      </c>
      <c r="H152" s="124">
        <v>0.27</v>
      </c>
    </row>
    <row r="153" spans="1:8" s="107" customFormat="1" ht="33.6" customHeight="1">
      <c r="A153" s="178"/>
      <c r="B153" s="178"/>
      <c r="C153" s="178"/>
      <c r="D153" s="178"/>
      <c r="E153" s="178"/>
      <c r="F153" s="117" t="s">
        <v>303</v>
      </c>
      <c r="G153" s="106">
        <f>'[1]на 01.10'!$B$28</f>
        <v>220860</v>
      </c>
      <c r="H153" s="124">
        <v>0.27</v>
      </c>
    </row>
    <row r="154" spans="1:8" s="107" customFormat="1" ht="46.2" customHeight="1">
      <c r="A154" s="178"/>
      <c r="B154" s="178"/>
      <c r="C154" s="178"/>
      <c r="D154" s="178"/>
      <c r="E154" s="178"/>
      <c r="F154" s="117" t="s">
        <v>304</v>
      </c>
      <c r="G154" s="106">
        <f>'[1]на 01.10'!$B$28</f>
        <v>220860</v>
      </c>
      <c r="H154" s="124">
        <v>0.27</v>
      </c>
    </row>
    <row r="155" spans="1:8" s="107" customFormat="1" ht="48" customHeight="1">
      <c r="A155" s="178"/>
      <c r="B155" s="178"/>
      <c r="C155" s="178"/>
      <c r="D155" s="178"/>
      <c r="E155" s="178"/>
      <c r="F155" s="117" t="s">
        <v>305</v>
      </c>
      <c r="G155" s="106">
        <f>'[1]на 01.10'!$B$28</f>
        <v>220860</v>
      </c>
      <c r="H155" s="124">
        <v>0.27</v>
      </c>
    </row>
    <row r="156" spans="1:8" s="107" customFormat="1" ht="57.75" customHeight="1">
      <c r="A156" s="178"/>
      <c r="B156" s="178"/>
      <c r="C156" s="178"/>
      <c r="D156" s="178"/>
      <c r="E156" s="178"/>
      <c r="F156" s="117" t="s">
        <v>306</v>
      </c>
      <c r="G156" s="106">
        <f>'[1]на 01.10'!$B$28</f>
        <v>220860</v>
      </c>
      <c r="H156" s="124">
        <v>0.27</v>
      </c>
    </row>
    <row r="157" spans="1:8" s="107" customFormat="1" ht="69" customHeight="1">
      <c r="A157" s="178"/>
      <c r="B157" s="117"/>
      <c r="C157" s="178"/>
      <c r="D157" s="117"/>
      <c r="E157" s="117"/>
      <c r="F157" s="117" t="s">
        <v>307</v>
      </c>
      <c r="G157" s="106">
        <f>'[1]на 01.10'!$B$28</f>
        <v>220860</v>
      </c>
      <c r="H157" s="124">
        <v>0.27</v>
      </c>
    </row>
    <row r="158" spans="1:8" s="107" customFormat="1" ht="20.399999999999999" customHeight="1">
      <c r="A158" s="178"/>
      <c r="B158" s="117"/>
      <c r="C158" s="178"/>
      <c r="D158" s="117"/>
      <c r="E158" s="117"/>
      <c r="F158" s="117" t="s">
        <v>308</v>
      </c>
      <c r="G158" s="106">
        <f>'[1]на 01.10'!$B$28</f>
        <v>220860</v>
      </c>
      <c r="H158" s="124">
        <v>0.27</v>
      </c>
    </row>
    <row r="159" spans="1:8" s="107" customFormat="1" ht="19.2" customHeight="1">
      <c r="A159" s="178"/>
      <c r="B159" s="117"/>
      <c r="C159" s="178"/>
      <c r="D159" s="117"/>
      <c r="E159" s="117"/>
      <c r="F159" s="117" t="s">
        <v>309</v>
      </c>
      <c r="G159" s="106">
        <f>'[1]на 01.10'!$B$28</f>
        <v>220860</v>
      </c>
      <c r="H159" s="124">
        <v>0.27</v>
      </c>
    </row>
    <row r="160" spans="1:8" s="107" customFormat="1" ht="37.200000000000003" customHeight="1">
      <c r="A160" s="178"/>
      <c r="B160" s="117"/>
      <c r="C160" s="117"/>
      <c r="D160" s="117"/>
      <c r="E160" s="117"/>
      <c r="F160" s="117" t="s">
        <v>310</v>
      </c>
      <c r="G160" s="106">
        <f>'[1]на 01.10'!$B$28</f>
        <v>220860</v>
      </c>
      <c r="H160" s="124">
        <v>0.27</v>
      </c>
    </row>
    <row r="161" spans="1:8" s="107" customFormat="1" ht="22.8" customHeight="1">
      <c r="A161" s="178"/>
      <c r="B161" s="117"/>
      <c r="C161" s="117"/>
      <c r="D161" s="117"/>
      <c r="E161" s="117"/>
      <c r="F161" s="117" t="s">
        <v>311</v>
      </c>
      <c r="G161" s="106">
        <f>'[1]на 01.10'!$B$28</f>
        <v>220860</v>
      </c>
      <c r="H161" s="124">
        <v>0.27</v>
      </c>
    </row>
    <row r="162" spans="1:8" s="107" customFormat="1" ht="34.799999999999997" customHeight="1">
      <c r="A162" s="178"/>
      <c r="B162" s="117"/>
      <c r="C162" s="117"/>
      <c r="D162" s="117"/>
      <c r="E162" s="117"/>
      <c r="F162" s="117" t="s">
        <v>312</v>
      </c>
      <c r="G162" s="106">
        <f>'[1]на 01.10'!$B$28</f>
        <v>220860</v>
      </c>
      <c r="H162" s="124">
        <v>0.27</v>
      </c>
    </row>
    <row r="163" spans="1:8" s="107" customFormat="1" ht="38.4" customHeight="1">
      <c r="A163" s="178"/>
      <c r="B163" s="117"/>
      <c r="C163" s="117"/>
      <c r="D163" s="117"/>
      <c r="E163" s="117"/>
      <c r="F163" s="117" t="s">
        <v>313</v>
      </c>
      <c r="G163" s="106">
        <f>'[1]на 01.10'!$B$28</f>
        <v>220860</v>
      </c>
      <c r="H163" s="124">
        <v>0.27</v>
      </c>
    </row>
    <row r="164" spans="1:8" s="107" customFormat="1" ht="24.6" customHeight="1">
      <c r="A164" s="178"/>
      <c r="B164" s="117"/>
      <c r="C164" s="117"/>
      <c r="D164" s="117"/>
      <c r="E164" s="117"/>
      <c r="F164" s="117" t="s">
        <v>314</v>
      </c>
      <c r="G164" s="106">
        <f>'[1]на 01.10'!$B$28</f>
        <v>220860</v>
      </c>
      <c r="H164" s="124">
        <v>0.27</v>
      </c>
    </row>
    <row r="165" spans="1:8" s="107" customFormat="1" ht="21" customHeight="1">
      <c r="A165" s="178"/>
      <c r="B165" s="117"/>
      <c r="C165" s="117"/>
      <c r="D165" s="117"/>
      <c r="E165" s="117"/>
      <c r="F165" s="117" t="s">
        <v>315</v>
      </c>
      <c r="G165" s="106">
        <f>'[1]на 01.10'!$B$28</f>
        <v>220860</v>
      </c>
      <c r="H165" s="124">
        <v>0.27</v>
      </c>
    </row>
    <row r="166" spans="1:8" s="107" customFormat="1" ht="24.6" customHeight="1">
      <c r="A166" s="178"/>
      <c r="B166" s="117"/>
      <c r="C166" s="117"/>
      <c r="D166" s="117"/>
      <c r="E166" s="117"/>
      <c r="F166" s="117" t="s">
        <v>316</v>
      </c>
      <c r="G166" s="106">
        <f>'[1]на 01.10'!$B$28</f>
        <v>220860</v>
      </c>
      <c r="H166" s="124">
        <v>0.27</v>
      </c>
    </row>
    <row r="167" spans="1:8" s="107" customFormat="1" ht="22.2" customHeight="1">
      <c r="A167" s="178"/>
      <c r="B167" s="117"/>
      <c r="C167" s="117"/>
      <c r="D167" s="117"/>
      <c r="E167" s="117"/>
      <c r="F167" s="117" t="s">
        <v>317</v>
      </c>
      <c r="G167" s="106">
        <f>'[1]на 01.10'!$B$28</f>
        <v>220860</v>
      </c>
      <c r="H167" s="124">
        <v>0.27</v>
      </c>
    </row>
    <row r="168" spans="1:8" s="107" customFormat="1" ht="33" customHeight="1">
      <c r="A168" s="178"/>
      <c r="B168" s="117"/>
      <c r="C168" s="117"/>
      <c r="D168" s="117"/>
      <c r="E168" s="117"/>
      <c r="F168" s="117" t="s">
        <v>318</v>
      </c>
      <c r="G168" s="106">
        <f>'[1]на 01.10'!$B$28</f>
        <v>220860</v>
      </c>
      <c r="H168" s="124">
        <v>0.27</v>
      </c>
    </row>
    <row r="169" spans="1:8" s="107" customFormat="1" ht="33.6" customHeight="1">
      <c r="A169" s="178"/>
      <c r="B169" s="117"/>
      <c r="C169" s="117"/>
      <c r="D169" s="117"/>
      <c r="E169" s="117"/>
      <c r="F169" s="117" t="s">
        <v>319</v>
      </c>
      <c r="G169" s="106">
        <f>'[1]на 01.10'!$B$28</f>
        <v>220860</v>
      </c>
      <c r="H169" s="124">
        <v>0.27</v>
      </c>
    </row>
    <row r="170" spans="1:8" s="107" customFormat="1" ht="32.4" customHeight="1">
      <c r="A170" s="178"/>
      <c r="B170" s="117"/>
      <c r="C170" s="117"/>
      <c r="D170" s="117"/>
      <c r="E170" s="117"/>
      <c r="F170" s="117" t="s">
        <v>320</v>
      </c>
      <c r="G170" s="106">
        <f>'[1]на 01.10'!$B$28</f>
        <v>220860</v>
      </c>
      <c r="H170" s="124">
        <v>0.27</v>
      </c>
    </row>
    <row r="171" spans="1:8" s="107" customFormat="1" ht="38.25" customHeight="1">
      <c r="A171" s="178"/>
      <c r="B171" s="117"/>
      <c r="C171" s="118" t="s">
        <v>321</v>
      </c>
      <c r="D171" s="178" t="s">
        <v>322</v>
      </c>
      <c r="E171" s="117" t="s">
        <v>17</v>
      </c>
      <c r="F171" s="117" t="s">
        <v>323</v>
      </c>
      <c r="G171" s="106">
        <f>'[1]на 01.10'!$B$28</f>
        <v>220860</v>
      </c>
      <c r="H171" s="124">
        <v>0.27</v>
      </c>
    </row>
    <row r="172" spans="1:8" s="107" customFormat="1" ht="40.5" customHeight="1">
      <c r="A172" s="178"/>
      <c r="B172" s="117"/>
      <c r="C172" s="117"/>
      <c r="D172" s="178"/>
      <c r="E172" s="117"/>
      <c r="F172" s="117" t="s">
        <v>324</v>
      </c>
      <c r="G172" s="106">
        <f>'[1]на 01.10'!$B$28</f>
        <v>220860</v>
      </c>
      <c r="H172" s="124">
        <v>0.27</v>
      </c>
    </row>
    <row r="173" spans="1:8" s="107" customFormat="1" ht="39.75" customHeight="1">
      <c r="A173" s="178"/>
      <c r="B173" s="117"/>
      <c r="C173" s="117"/>
      <c r="D173" s="178"/>
      <c r="E173" s="117"/>
      <c r="F173" s="117" t="s">
        <v>325</v>
      </c>
      <c r="G173" s="106">
        <f>'[1]на 01.10'!$B$28</f>
        <v>220860</v>
      </c>
      <c r="H173" s="124">
        <v>0.27</v>
      </c>
    </row>
    <row r="174" spans="1:8" s="107" customFormat="1" ht="47.25" customHeight="1">
      <c r="A174" s="178"/>
      <c r="B174" s="178"/>
      <c r="C174" s="179" t="s">
        <v>326</v>
      </c>
      <c r="D174" s="178" t="s">
        <v>327</v>
      </c>
      <c r="E174" s="178" t="s">
        <v>17</v>
      </c>
      <c r="F174" s="117" t="s">
        <v>328</v>
      </c>
      <c r="G174" s="106">
        <f>'[1]на 01.10'!$B$28</f>
        <v>220860</v>
      </c>
      <c r="H174" s="124">
        <v>0.27</v>
      </c>
    </row>
    <row r="175" spans="1:8" s="107" customFormat="1" ht="35.4" customHeight="1">
      <c r="A175" s="178"/>
      <c r="B175" s="178"/>
      <c r="C175" s="179"/>
      <c r="D175" s="178"/>
      <c r="E175" s="178"/>
      <c r="F175" s="117" t="s">
        <v>329</v>
      </c>
      <c r="G175" s="106">
        <f>'[1]на 01.10'!$B$28</f>
        <v>220860</v>
      </c>
      <c r="H175" s="124">
        <v>0.27</v>
      </c>
    </row>
    <row r="176" spans="1:8" s="107" customFormat="1" ht="31.2">
      <c r="A176" s="178"/>
      <c r="B176" s="178"/>
      <c r="C176" s="179"/>
      <c r="D176" s="178"/>
      <c r="E176" s="178"/>
      <c r="F176" s="117" t="s">
        <v>330</v>
      </c>
      <c r="G176" s="106">
        <f>'[1]на 01.10'!$B$28</f>
        <v>220860</v>
      </c>
      <c r="H176" s="124">
        <v>0.27</v>
      </c>
    </row>
    <row r="177" spans="1:8" s="107" customFormat="1" ht="21" customHeight="1">
      <c r="A177" s="178"/>
      <c r="B177" s="117"/>
      <c r="C177" s="117"/>
      <c r="D177" s="117"/>
      <c r="E177" s="117"/>
      <c r="F177" s="117" t="s">
        <v>331</v>
      </c>
      <c r="G177" s="106">
        <f>'[1]на 01.10'!$B$28</f>
        <v>220860</v>
      </c>
      <c r="H177" s="124">
        <v>0.27</v>
      </c>
    </row>
    <row r="178" spans="1:8" s="107" customFormat="1" ht="19.8" customHeight="1">
      <c r="A178" s="178"/>
      <c r="B178" s="117"/>
      <c r="C178" s="117"/>
      <c r="D178" s="117"/>
      <c r="E178" s="117"/>
      <c r="F178" s="117" t="s">
        <v>332</v>
      </c>
      <c r="G178" s="106">
        <f>'[1]на 01.10'!$B$28</f>
        <v>220860</v>
      </c>
      <c r="H178" s="124">
        <v>0.27</v>
      </c>
    </row>
    <row r="179" spans="1:8" s="107" customFormat="1" ht="31.2">
      <c r="A179" s="178"/>
      <c r="B179" s="117"/>
      <c r="C179" s="117"/>
      <c r="D179" s="117"/>
      <c r="E179" s="117"/>
      <c r="F179" s="117" t="s">
        <v>333</v>
      </c>
      <c r="G179" s="106">
        <f>'[1]на 01.10'!$B$28</f>
        <v>220860</v>
      </c>
      <c r="H179" s="124">
        <v>0.27</v>
      </c>
    </row>
    <row r="180" spans="1:8" s="107" customFormat="1" ht="39.75" customHeight="1">
      <c r="A180" s="178"/>
      <c r="B180" s="117"/>
      <c r="C180" s="117"/>
      <c r="D180" s="117"/>
      <c r="E180" s="117"/>
      <c r="F180" s="117" t="s">
        <v>334</v>
      </c>
      <c r="G180" s="106">
        <f>'[1]на 01.10'!$B$28</f>
        <v>220860</v>
      </c>
      <c r="H180" s="124">
        <v>0.27</v>
      </c>
    </row>
    <row r="181" spans="1:8" s="107" customFormat="1" ht="49.8" customHeight="1">
      <c r="A181" s="178"/>
      <c r="B181" s="117"/>
      <c r="C181" s="118" t="s">
        <v>335</v>
      </c>
      <c r="D181" s="117" t="s">
        <v>336</v>
      </c>
      <c r="E181" s="117" t="s">
        <v>17</v>
      </c>
      <c r="F181" s="117" t="s">
        <v>337</v>
      </c>
      <c r="G181" s="106">
        <f>'[1]на 01.10'!$B$28</f>
        <v>220860</v>
      </c>
      <c r="H181" s="124">
        <v>0.27</v>
      </c>
    </row>
    <row r="182" spans="1:8" s="107" customFormat="1" ht="15.6">
      <c r="A182" s="178"/>
      <c r="B182" s="178"/>
      <c r="C182" s="178" t="s">
        <v>892</v>
      </c>
      <c r="D182" s="178" t="s">
        <v>338</v>
      </c>
      <c r="E182" s="178" t="s">
        <v>17</v>
      </c>
      <c r="F182" s="117" t="s">
        <v>339</v>
      </c>
      <c r="G182" s="106">
        <f>'[1]на 01.10'!$B$28</f>
        <v>220860</v>
      </c>
      <c r="H182" s="124">
        <v>0.27</v>
      </c>
    </row>
    <row r="183" spans="1:8" s="107" customFormat="1" ht="64.2" customHeight="1">
      <c r="A183" s="178"/>
      <c r="B183" s="178"/>
      <c r="C183" s="178"/>
      <c r="D183" s="178"/>
      <c r="E183" s="178"/>
      <c r="F183" s="117" t="s">
        <v>340</v>
      </c>
      <c r="G183" s="106">
        <f>'[1]на 01.10'!$B$28</f>
        <v>220860</v>
      </c>
      <c r="H183" s="124">
        <v>0.27</v>
      </c>
    </row>
    <row r="184" spans="1:8" s="107" customFormat="1" ht="50.4" customHeight="1">
      <c r="A184" s="178"/>
      <c r="B184" s="117"/>
      <c r="C184" s="117"/>
      <c r="D184" s="117"/>
      <c r="E184" s="117"/>
      <c r="F184" s="117" t="s">
        <v>341</v>
      </c>
      <c r="G184" s="106">
        <f>'[1]на 01.10'!$B$28</f>
        <v>220860</v>
      </c>
      <c r="H184" s="124">
        <v>0.27</v>
      </c>
    </row>
    <row r="185" spans="1:8" s="107" customFormat="1" ht="50.4" customHeight="1">
      <c r="A185" s="178"/>
      <c r="B185" s="117"/>
      <c r="C185" s="117"/>
      <c r="D185" s="117"/>
      <c r="E185" s="117"/>
      <c r="F185" s="117" t="s">
        <v>342</v>
      </c>
      <c r="G185" s="106">
        <f>'[1]на 01.10'!$B$28</f>
        <v>220860</v>
      </c>
      <c r="H185" s="124">
        <v>0.27</v>
      </c>
    </row>
    <row r="186" spans="1:8" s="107" customFormat="1" ht="48" customHeight="1">
      <c r="A186" s="178"/>
      <c r="B186" s="117"/>
      <c r="C186" s="117"/>
      <c r="D186" s="117"/>
      <c r="E186" s="117"/>
      <c r="F186" s="117" t="s">
        <v>343</v>
      </c>
      <c r="G186" s="106">
        <f>'[1]на 01.10'!$B$28</f>
        <v>220860</v>
      </c>
      <c r="H186" s="124">
        <v>0.27</v>
      </c>
    </row>
    <row r="187" spans="1:8" s="107" customFormat="1" ht="19.8" customHeight="1">
      <c r="A187" s="178"/>
      <c r="B187" s="178"/>
      <c r="C187" s="178"/>
      <c r="D187" s="178" t="s">
        <v>344</v>
      </c>
      <c r="E187" s="178" t="s">
        <v>17</v>
      </c>
      <c r="F187" s="117" t="s">
        <v>345</v>
      </c>
      <c r="G187" s="106">
        <f>'[1]на 01.10'!$B$28</f>
        <v>220860</v>
      </c>
      <c r="H187" s="124">
        <v>0.27</v>
      </c>
    </row>
    <row r="188" spans="1:8" s="107" customFormat="1" ht="22.8" customHeight="1">
      <c r="A188" s="178"/>
      <c r="B188" s="178"/>
      <c r="C188" s="178"/>
      <c r="D188" s="178"/>
      <c r="E188" s="178"/>
      <c r="F188" s="117" t="s">
        <v>346</v>
      </c>
      <c r="G188" s="106">
        <f>'[1]на 01.10'!$B$28</f>
        <v>220860</v>
      </c>
      <c r="H188" s="124">
        <v>0.27</v>
      </c>
    </row>
    <row r="189" spans="1:8" s="107" customFormat="1" ht="24" customHeight="1">
      <c r="A189" s="178"/>
      <c r="B189" s="178"/>
      <c r="C189" s="178"/>
      <c r="D189" s="178"/>
      <c r="E189" s="178"/>
      <c r="F189" s="117" t="s">
        <v>347</v>
      </c>
      <c r="G189" s="106">
        <f>'[1]на 01.10'!$B$28</f>
        <v>220860</v>
      </c>
      <c r="H189" s="124">
        <v>0.27</v>
      </c>
    </row>
    <row r="190" spans="1:8" s="107" customFormat="1" ht="22.2" customHeight="1">
      <c r="A190" s="178"/>
      <c r="B190" s="117"/>
      <c r="C190" s="117"/>
      <c r="D190" s="117"/>
      <c r="E190" s="117"/>
      <c r="F190" s="117" t="s">
        <v>348</v>
      </c>
      <c r="G190" s="106">
        <f>'[1]на 01.10'!$B$28</f>
        <v>220860</v>
      </c>
      <c r="H190" s="124">
        <v>0.27</v>
      </c>
    </row>
    <row r="191" spans="1:8" s="107" customFormat="1" ht="19.8" customHeight="1">
      <c r="A191" s="178"/>
      <c r="B191" s="117"/>
      <c r="C191" s="117"/>
      <c r="D191" s="117"/>
      <c r="E191" s="117"/>
      <c r="F191" s="117" t="s">
        <v>349</v>
      </c>
      <c r="G191" s="106">
        <f>'[1]на 01.10'!$B$28</f>
        <v>220860</v>
      </c>
      <c r="H191" s="124">
        <v>0.27</v>
      </c>
    </row>
    <row r="192" spans="1:8" s="107" customFormat="1" ht="21.6" customHeight="1">
      <c r="A192" s="178"/>
      <c r="B192" s="117"/>
      <c r="C192" s="117"/>
      <c r="D192" s="117"/>
      <c r="E192" s="117"/>
      <c r="F192" s="117" t="s">
        <v>350</v>
      </c>
      <c r="G192" s="106">
        <f>'[1]на 01.10'!$B$28</f>
        <v>220860</v>
      </c>
      <c r="H192" s="124">
        <v>0.27</v>
      </c>
    </row>
    <row r="193" spans="1:8" s="107" customFormat="1" ht="21.6" customHeight="1">
      <c r="A193" s="178"/>
      <c r="B193" s="117"/>
      <c r="C193" s="117"/>
      <c r="D193" s="117"/>
      <c r="E193" s="117"/>
      <c r="F193" s="117" t="s">
        <v>351</v>
      </c>
      <c r="G193" s="106">
        <f>'[1]на 01.10'!$B$28</f>
        <v>220860</v>
      </c>
      <c r="H193" s="124">
        <v>0.27</v>
      </c>
    </row>
    <row r="194" spans="1:8" s="107" customFormat="1" ht="31.2">
      <c r="A194" s="178"/>
      <c r="B194" s="178"/>
      <c r="C194" s="178"/>
      <c r="D194" s="178"/>
      <c r="E194" s="178"/>
      <c r="F194" s="117" t="s">
        <v>352</v>
      </c>
      <c r="G194" s="106">
        <f>'[1]на 01.10'!$B$28</f>
        <v>220860</v>
      </c>
      <c r="H194" s="124">
        <v>0.27</v>
      </c>
    </row>
    <row r="195" spans="1:8" s="107" customFormat="1" ht="23.4" customHeight="1">
      <c r="A195" s="178"/>
      <c r="B195" s="178"/>
      <c r="C195" s="178"/>
      <c r="D195" s="178"/>
      <c r="E195" s="178"/>
      <c r="F195" s="117" t="s">
        <v>353</v>
      </c>
      <c r="G195" s="106">
        <f>'[1]на 01.10'!$B$28</f>
        <v>220860</v>
      </c>
      <c r="H195" s="124">
        <v>0.27</v>
      </c>
    </row>
    <row r="196" spans="1:8" s="107" customFormat="1" ht="19.2" customHeight="1">
      <c r="A196" s="178"/>
      <c r="B196" s="178"/>
      <c r="C196" s="178" t="s">
        <v>893</v>
      </c>
      <c r="D196" s="178" t="s">
        <v>354</v>
      </c>
      <c r="E196" s="178" t="s">
        <v>17</v>
      </c>
      <c r="F196" s="117" t="s">
        <v>355</v>
      </c>
      <c r="G196" s="106">
        <f>'[1]на 01.10'!$B$28</f>
        <v>220860</v>
      </c>
      <c r="H196" s="124">
        <v>0.27</v>
      </c>
    </row>
    <row r="197" spans="1:8" s="107" customFormat="1" ht="24" customHeight="1">
      <c r="A197" s="178"/>
      <c r="B197" s="178"/>
      <c r="C197" s="178"/>
      <c r="D197" s="178"/>
      <c r="E197" s="178"/>
      <c r="F197" s="117" t="s">
        <v>356</v>
      </c>
      <c r="G197" s="106">
        <f>'[1]на 01.10'!$B$28</f>
        <v>220860</v>
      </c>
      <c r="H197" s="124">
        <v>0.27</v>
      </c>
    </row>
    <row r="198" spans="1:8" s="107" customFormat="1" ht="27" customHeight="1">
      <c r="A198" s="178"/>
      <c r="B198" s="117"/>
      <c r="C198" s="117"/>
      <c r="D198" s="117"/>
      <c r="E198" s="117"/>
      <c r="F198" s="117" t="s">
        <v>357</v>
      </c>
      <c r="G198" s="106">
        <f>'[1]на 01.10'!$B$28</f>
        <v>220860</v>
      </c>
      <c r="H198" s="124">
        <v>0.27</v>
      </c>
    </row>
    <row r="199" spans="1:8" s="107" customFormat="1" ht="37.799999999999997" customHeight="1">
      <c r="A199" s="178"/>
      <c r="B199" s="117"/>
      <c r="C199" s="117"/>
      <c r="D199" s="117"/>
      <c r="E199" s="117"/>
      <c r="F199" s="117" t="s">
        <v>358</v>
      </c>
      <c r="G199" s="106">
        <f>'[1]на 01.10'!$B$28</f>
        <v>220860</v>
      </c>
      <c r="H199" s="124">
        <v>0.27</v>
      </c>
    </row>
    <row r="200" spans="1:8" s="107" customFormat="1" ht="29.4" customHeight="1">
      <c r="A200" s="178"/>
      <c r="B200" s="117"/>
      <c r="C200" s="117"/>
      <c r="D200" s="117"/>
      <c r="E200" s="117"/>
      <c r="F200" s="117" t="s">
        <v>359</v>
      </c>
      <c r="G200" s="106">
        <f>'[1]на 01.10'!$B$28</f>
        <v>220860</v>
      </c>
      <c r="H200" s="124">
        <v>0.27</v>
      </c>
    </row>
    <row r="201" spans="1:8" s="107" customFormat="1" ht="28.8" customHeight="1">
      <c r="A201" s="178"/>
      <c r="B201" s="117"/>
      <c r="C201" s="117"/>
      <c r="D201" s="117"/>
      <c r="E201" s="117"/>
      <c r="F201" s="117" t="s">
        <v>360</v>
      </c>
      <c r="G201" s="106">
        <f>'[1]на 01.10'!$B$28</f>
        <v>220860</v>
      </c>
      <c r="H201" s="124">
        <v>0.27</v>
      </c>
    </row>
    <row r="202" spans="1:8" s="107" customFormat="1" ht="36" customHeight="1">
      <c r="A202" s="178"/>
      <c r="B202" s="117"/>
      <c r="C202" s="117"/>
      <c r="D202" s="117"/>
      <c r="E202" s="117"/>
      <c r="F202" s="117" t="s">
        <v>361</v>
      </c>
      <c r="G202" s="106">
        <f>'[1]на 01.10'!$B$28</f>
        <v>220860</v>
      </c>
      <c r="H202" s="124">
        <v>0.27</v>
      </c>
    </row>
    <row r="203" spans="1:8" s="107" customFormat="1" ht="37.200000000000003" customHeight="1">
      <c r="A203" s="178"/>
      <c r="B203" s="117"/>
      <c r="C203" s="117"/>
      <c r="D203" s="117"/>
      <c r="E203" s="117"/>
      <c r="F203" s="117" t="s">
        <v>362</v>
      </c>
      <c r="G203" s="106">
        <f>'[1]на 01.10'!$B$28</f>
        <v>220860</v>
      </c>
      <c r="H203" s="124">
        <v>0.27</v>
      </c>
    </row>
    <row r="204" spans="1:8" s="107" customFormat="1" ht="24.6" customHeight="1">
      <c r="A204" s="178"/>
      <c r="B204" s="117"/>
      <c r="C204" s="117"/>
      <c r="D204" s="117"/>
      <c r="E204" s="117"/>
      <c r="F204" s="117" t="s">
        <v>363</v>
      </c>
      <c r="G204" s="106">
        <f>'[1]на 01.10'!$B$28</f>
        <v>220860</v>
      </c>
      <c r="H204" s="124">
        <v>0.27</v>
      </c>
    </row>
    <row r="205" spans="1:8" s="107" customFormat="1" ht="15.6">
      <c r="A205" s="178"/>
      <c r="B205" s="117"/>
      <c r="C205" s="117"/>
      <c r="D205" s="117"/>
      <c r="E205" s="117"/>
      <c r="F205" s="117" t="s">
        <v>364</v>
      </c>
      <c r="G205" s="106">
        <f>'[1]на 01.10'!$B$28</f>
        <v>220860</v>
      </c>
      <c r="H205" s="124">
        <v>0.27</v>
      </c>
    </row>
    <row r="206" spans="1:8" s="107" customFormat="1" ht="21" customHeight="1">
      <c r="A206" s="178"/>
      <c r="B206" s="117"/>
      <c r="C206" s="117"/>
      <c r="D206" s="117"/>
      <c r="E206" s="117"/>
      <c r="F206" s="117" t="s">
        <v>365</v>
      </c>
      <c r="G206" s="106">
        <f>'[1]на 01.10'!$B$28</f>
        <v>220860</v>
      </c>
      <c r="H206" s="124">
        <v>0.27</v>
      </c>
    </row>
    <row r="207" spans="1:8" s="107" customFormat="1" ht="21.6" customHeight="1">
      <c r="A207" s="178"/>
      <c r="B207" s="178"/>
      <c r="C207" s="117"/>
      <c r="D207" s="117"/>
      <c r="E207" s="117"/>
      <c r="F207" s="117" t="s">
        <v>367</v>
      </c>
      <c r="G207" s="106">
        <f>'[1]на 01.10'!$B$28</f>
        <v>220860</v>
      </c>
      <c r="H207" s="124">
        <v>0.27</v>
      </c>
    </row>
    <row r="208" spans="1:8" s="107" customFormat="1" ht="19.8" customHeight="1">
      <c r="A208" s="178"/>
      <c r="B208" s="178"/>
      <c r="C208" s="117"/>
      <c r="D208" s="117"/>
      <c r="E208" s="117"/>
      <c r="F208" s="117" t="s">
        <v>368</v>
      </c>
      <c r="G208" s="106">
        <f>'[1]на 01.10'!$B$28</f>
        <v>220860</v>
      </c>
      <c r="H208" s="124">
        <v>0.27</v>
      </c>
    </row>
    <row r="209" spans="1:8" s="107" customFormat="1" ht="19.2" customHeight="1">
      <c r="A209" s="178"/>
      <c r="B209" s="178"/>
      <c r="C209" s="117"/>
      <c r="D209" s="117"/>
      <c r="E209" s="117"/>
      <c r="F209" s="117" t="s">
        <v>369</v>
      </c>
      <c r="G209" s="106">
        <f>'[1]на 01.10'!$B$28</f>
        <v>220860</v>
      </c>
      <c r="H209" s="124">
        <v>0.27</v>
      </c>
    </row>
    <row r="210" spans="1:8" s="107" customFormat="1" ht="19.8" customHeight="1">
      <c r="A210" s="178"/>
      <c r="B210" s="178"/>
      <c r="C210" s="117"/>
      <c r="D210" s="117"/>
      <c r="E210" s="117"/>
      <c r="F210" s="117" t="s">
        <v>370</v>
      </c>
      <c r="G210" s="106">
        <f>'[1]на 01.10'!$B$28</f>
        <v>220860</v>
      </c>
      <c r="H210" s="124">
        <v>0.27</v>
      </c>
    </row>
    <row r="211" spans="1:8" s="107" customFormat="1" ht="21" customHeight="1">
      <c r="A211" s="178"/>
      <c r="B211" s="178"/>
      <c r="C211" s="117" t="s">
        <v>252</v>
      </c>
      <c r="D211" s="117" t="s">
        <v>1011</v>
      </c>
      <c r="E211" s="117" t="s">
        <v>17</v>
      </c>
      <c r="F211" s="117" t="s">
        <v>371</v>
      </c>
      <c r="G211" s="106">
        <f>'[1]на 01.10'!$B$28</f>
        <v>220860</v>
      </c>
      <c r="H211" s="124">
        <v>0.27</v>
      </c>
    </row>
    <row r="212" spans="1:8" s="107" customFormat="1" ht="34.200000000000003" customHeight="1">
      <c r="A212" s="178"/>
      <c r="B212" s="117"/>
      <c r="C212" s="118" t="s">
        <v>372</v>
      </c>
      <c r="D212" s="117" t="s">
        <v>373</v>
      </c>
      <c r="E212" s="117" t="s">
        <v>17</v>
      </c>
      <c r="F212" s="117" t="s">
        <v>374</v>
      </c>
      <c r="G212" s="106">
        <f>'[1]на 01.10'!$B$28</f>
        <v>220860</v>
      </c>
      <c r="H212" s="124">
        <v>0.27</v>
      </c>
    </row>
    <row r="213" spans="1:8" s="107" customFormat="1" ht="24" customHeight="1">
      <c r="A213" s="178"/>
      <c r="B213" s="117"/>
      <c r="C213" s="117"/>
      <c r="D213" s="117"/>
      <c r="E213" s="117"/>
      <c r="F213" s="117" t="s">
        <v>375</v>
      </c>
      <c r="G213" s="106">
        <f>'[1]на 01.10'!$B$28</f>
        <v>220860</v>
      </c>
      <c r="H213" s="124">
        <v>0.27</v>
      </c>
    </row>
    <row r="214" spans="1:8" s="107" customFormat="1" ht="64.2" customHeight="1">
      <c r="A214" s="178"/>
      <c r="B214" s="117"/>
      <c r="C214" s="117" t="s">
        <v>894</v>
      </c>
      <c r="D214" s="117" t="s">
        <v>376</v>
      </c>
      <c r="E214" s="117" t="s">
        <v>17</v>
      </c>
      <c r="F214" s="117" t="s">
        <v>377</v>
      </c>
      <c r="G214" s="106">
        <f>'[1]на 01.10'!$B$28</f>
        <v>220860</v>
      </c>
      <c r="H214" s="124">
        <v>0.27</v>
      </c>
    </row>
    <row r="215" spans="1:8" s="107" customFormat="1" ht="36.75" customHeight="1">
      <c r="A215" s="178"/>
      <c r="B215" s="178"/>
      <c r="C215" s="178" t="s">
        <v>895</v>
      </c>
      <c r="D215" s="178" t="s">
        <v>378</v>
      </c>
      <c r="E215" s="178" t="s">
        <v>17</v>
      </c>
      <c r="F215" s="117" t="s">
        <v>379</v>
      </c>
      <c r="G215" s="106">
        <f>'[1]на 01.10'!$B$28</f>
        <v>220860</v>
      </c>
      <c r="H215" s="124">
        <v>0.27</v>
      </c>
    </row>
    <row r="216" spans="1:8" s="107" customFormat="1" ht="42.6" customHeight="1">
      <c r="A216" s="178"/>
      <c r="B216" s="178"/>
      <c r="C216" s="178"/>
      <c r="D216" s="178"/>
      <c r="E216" s="178"/>
      <c r="F216" s="117" t="s">
        <v>380</v>
      </c>
      <c r="G216" s="106">
        <f>'[1]на 01.10'!$B$28</f>
        <v>220860</v>
      </c>
      <c r="H216" s="124">
        <v>0.27</v>
      </c>
    </row>
    <row r="217" spans="1:8" s="107" customFormat="1" ht="34.799999999999997" customHeight="1">
      <c r="A217" s="178"/>
      <c r="B217" s="117"/>
      <c r="C217" s="117" t="s">
        <v>896</v>
      </c>
      <c r="D217" s="117" t="s">
        <v>381</v>
      </c>
      <c r="E217" s="117" t="s">
        <v>17</v>
      </c>
      <c r="F217" s="117" t="s">
        <v>382</v>
      </c>
      <c r="G217" s="106">
        <f>'[1]на 01.10'!$B$28</f>
        <v>220860</v>
      </c>
      <c r="H217" s="124">
        <v>0.27</v>
      </c>
    </row>
    <row r="218" spans="1:8" s="107" customFormat="1" ht="34.200000000000003" customHeight="1">
      <c r="A218" s="178"/>
      <c r="B218" s="117"/>
      <c r="C218" s="117"/>
      <c r="D218" s="117"/>
      <c r="E218" s="117"/>
      <c r="F218" s="117" t="s">
        <v>313</v>
      </c>
      <c r="G218" s="106">
        <f>'[1]на 01.10'!$B$28</f>
        <v>220860</v>
      </c>
      <c r="H218" s="124">
        <v>0.27</v>
      </c>
    </row>
    <row r="219" spans="1:8" s="107" customFormat="1" ht="51" customHeight="1">
      <c r="A219" s="178"/>
      <c r="B219" s="117"/>
      <c r="C219" s="117"/>
      <c r="D219" s="117"/>
      <c r="E219" s="117"/>
      <c r="F219" s="117" t="s">
        <v>383</v>
      </c>
      <c r="G219" s="106">
        <f>'[1]на 01.10'!$B$28</f>
        <v>220860</v>
      </c>
      <c r="H219" s="124">
        <v>0.27</v>
      </c>
    </row>
    <row r="220" spans="1:8" s="107" customFormat="1" ht="52.2" customHeight="1">
      <c r="A220" s="178"/>
      <c r="B220" s="117"/>
      <c r="C220" s="118" t="s">
        <v>384</v>
      </c>
      <c r="D220" s="117" t="s">
        <v>385</v>
      </c>
      <c r="E220" s="117" t="s">
        <v>17</v>
      </c>
      <c r="F220" s="117" t="s">
        <v>386</v>
      </c>
      <c r="G220" s="106">
        <f>'[1]на 01.10'!$B$28</f>
        <v>220860</v>
      </c>
      <c r="H220" s="124">
        <v>0.27</v>
      </c>
    </row>
    <row r="221" spans="1:8" s="107" customFormat="1" ht="79.2" customHeight="1">
      <c r="A221" s="178"/>
      <c r="B221" s="117"/>
      <c r="C221" s="117" t="s">
        <v>897</v>
      </c>
      <c r="D221" s="117" t="s">
        <v>967</v>
      </c>
      <c r="E221" s="117" t="s">
        <v>17</v>
      </c>
      <c r="F221" s="117" t="s">
        <v>387</v>
      </c>
      <c r="G221" s="106">
        <f>'[1]на 01.10'!$B$28</f>
        <v>220860</v>
      </c>
      <c r="H221" s="124">
        <v>0.27</v>
      </c>
    </row>
    <row r="222" spans="1:8" s="107" customFormat="1" ht="66" customHeight="1">
      <c r="A222" s="178"/>
      <c r="B222" s="117"/>
      <c r="C222" s="118" t="s">
        <v>388</v>
      </c>
      <c r="D222" s="117" t="s">
        <v>389</v>
      </c>
      <c r="E222" s="117" t="s">
        <v>17</v>
      </c>
      <c r="F222" s="117" t="s">
        <v>390</v>
      </c>
      <c r="G222" s="106">
        <f>'[1]на 01.10'!$B$28</f>
        <v>220860</v>
      </c>
      <c r="H222" s="124">
        <v>0.27</v>
      </c>
    </row>
    <row r="223" spans="1:8" s="107" customFormat="1" ht="35.4" customHeight="1">
      <c r="A223" s="178"/>
      <c r="B223" s="117"/>
      <c r="C223" s="117"/>
      <c r="D223" s="117"/>
      <c r="E223" s="117"/>
      <c r="F223" s="117" t="s">
        <v>391</v>
      </c>
      <c r="G223" s="106">
        <f>'[1]на 01.10'!$B$28</f>
        <v>220860</v>
      </c>
      <c r="H223" s="124">
        <v>0.27</v>
      </c>
    </row>
    <row r="224" spans="1:8" s="107" customFormat="1" ht="21.6" customHeight="1">
      <c r="A224" s="178"/>
      <c r="B224" s="117"/>
      <c r="C224" s="117"/>
      <c r="D224" s="117"/>
      <c r="E224" s="117"/>
      <c r="F224" s="117" t="s">
        <v>392</v>
      </c>
      <c r="G224" s="106">
        <f>'[1]на 01.10'!$B$28</f>
        <v>220860</v>
      </c>
      <c r="H224" s="124">
        <v>0.27</v>
      </c>
    </row>
    <row r="225" spans="1:8" s="107" customFormat="1" ht="25.2" customHeight="1">
      <c r="A225" s="178"/>
      <c r="B225" s="117"/>
      <c r="C225" s="118" t="s">
        <v>393</v>
      </c>
      <c r="D225" s="117" t="s">
        <v>394</v>
      </c>
      <c r="E225" s="117" t="s">
        <v>17</v>
      </c>
      <c r="F225" s="117" t="s">
        <v>395</v>
      </c>
      <c r="G225" s="106">
        <f>'[1]на 01.10'!$B$28</f>
        <v>220860</v>
      </c>
      <c r="H225" s="124">
        <v>0.27</v>
      </c>
    </row>
    <row r="226" spans="1:8" s="107" customFormat="1" ht="51.75" customHeight="1">
      <c r="A226" s="178"/>
      <c r="B226" s="178"/>
      <c r="C226" s="179" t="s">
        <v>275</v>
      </c>
      <c r="D226" s="178" t="s">
        <v>396</v>
      </c>
      <c r="E226" s="178" t="s">
        <v>17</v>
      </c>
      <c r="F226" s="117" t="s">
        <v>397</v>
      </c>
      <c r="G226" s="106">
        <f>'[1]на 01.10'!$B$28</f>
        <v>220860</v>
      </c>
      <c r="H226" s="124">
        <v>0.27</v>
      </c>
    </row>
    <row r="227" spans="1:8" s="107" customFormat="1" ht="48" customHeight="1">
      <c r="A227" s="178"/>
      <c r="B227" s="178"/>
      <c r="C227" s="179"/>
      <c r="D227" s="178"/>
      <c r="E227" s="178"/>
      <c r="F227" s="117" t="s">
        <v>398</v>
      </c>
      <c r="G227" s="106">
        <f>'[1]на 01.10'!$B$28</f>
        <v>220860</v>
      </c>
      <c r="H227" s="124">
        <v>0.27</v>
      </c>
    </row>
    <row r="228" spans="1:8" s="107" customFormat="1" ht="35.4" customHeight="1">
      <c r="A228" s="178"/>
      <c r="B228" s="178"/>
      <c r="C228" s="179" t="s">
        <v>279</v>
      </c>
      <c r="D228" s="178" t="s">
        <v>399</v>
      </c>
      <c r="E228" s="178" t="s">
        <v>17</v>
      </c>
      <c r="F228" s="117" t="s">
        <v>400</v>
      </c>
      <c r="G228" s="106">
        <f>'[1]на 01.10'!$B$28</f>
        <v>220860</v>
      </c>
      <c r="H228" s="124">
        <v>0.27</v>
      </c>
    </row>
    <row r="229" spans="1:8" s="107" customFormat="1" ht="23.4" customHeight="1">
      <c r="A229" s="178"/>
      <c r="B229" s="178"/>
      <c r="C229" s="179"/>
      <c r="D229" s="178"/>
      <c r="E229" s="178"/>
      <c r="F229" s="117" t="s">
        <v>401</v>
      </c>
      <c r="G229" s="106">
        <f>'[1]на 01.10'!$B$28</f>
        <v>220860</v>
      </c>
      <c r="H229" s="124">
        <v>0.27</v>
      </c>
    </row>
    <row r="230" spans="1:8" s="107" customFormat="1" ht="38.4" customHeight="1">
      <c r="A230" s="178"/>
      <c r="B230" s="117"/>
      <c r="C230" s="117" t="s">
        <v>898</v>
      </c>
      <c r="D230" s="117" t="s">
        <v>402</v>
      </c>
      <c r="E230" s="117" t="s">
        <v>17</v>
      </c>
      <c r="F230" s="117" t="s">
        <v>403</v>
      </c>
      <c r="G230" s="106">
        <f>'[1]на 01.10'!$B$28</f>
        <v>220860</v>
      </c>
      <c r="H230" s="124">
        <v>0.27</v>
      </c>
    </row>
    <row r="231" spans="1:8" s="107" customFormat="1" ht="33.6" customHeight="1">
      <c r="A231" s="178"/>
      <c r="B231" s="117"/>
      <c r="C231" s="118" t="s">
        <v>404</v>
      </c>
      <c r="D231" s="117" t="s">
        <v>405</v>
      </c>
      <c r="E231" s="117" t="s">
        <v>17</v>
      </c>
      <c r="F231" s="117" t="s">
        <v>406</v>
      </c>
      <c r="G231" s="106">
        <f>'[1]на 01.10'!$B$28</f>
        <v>220860</v>
      </c>
      <c r="H231" s="124">
        <v>0.27</v>
      </c>
    </row>
    <row r="232" spans="1:8" s="107" customFormat="1" ht="38.4" customHeight="1">
      <c r="A232" s="178"/>
      <c r="B232" s="117"/>
      <c r="C232" s="118" t="s">
        <v>284</v>
      </c>
      <c r="D232" s="117" t="s">
        <v>407</v>
      </c>
      <c r="E232" s="117" t="s">
        <v>17</v>
      </c>
      <c r="F232" s="117" t="s">
        <v>408</v>
      </c>
      <c r="G232" s="106">
        <f>'[1]на 01.10'!$B$28</f>
        <v>220860</v>
      </c>
      <c r="H232" s="124">
        <v>0.27</v>
      </c>
    </row>
    <row r="233" spans="1:8" s="107" customFormat="1" ht="31.5" customHeight="1">
      <c r="A233" s="178"/>
      <c r="B233" s="117"/>
      <c r="C233" s="118" t="s">
        <v>288</v>
      </c>
      <c r="D233" s="117" t="s">
        <v>409</v>
      </c>
      <c r="E233" s="117" t="s">
        <v>17</v>
      </c>
      <c r="F233" s="117" t="s">
        <v>410</v>
      </c>
      <c r="G233" s="106">
        <f>'[1]на 01.10'!$B$28</f>
        <v>220860</v>
      </c>
      <c r="H233" s="124">
        <v>0.27</v>
      </c>
    </row>
    <row r="234" spans="1:8" s="107" customFormat="1" ht="22.8" customHeight="1">
      <c r="A234" s="178"/>
      <c r="B234" s="178"/>
      <c r="C234" s="179" t="s">
        <v>291</v>
      </c>
      <c r="D234" s="178" t="s">
        <v>411</v>
      </c>
      <c r="E234" s="178" t="s">
        <v>17</v>
      </c>
      <c r="F234" s="117" t="s">
        <v>412</v>
      </c>
      <c r="G234" s="106">
        <f>'[1]на 01.10'!$B$28</f>
        <v>220860</v>
      </c>
      <c r="H234" s="124">
        <v>0.27</v>
      </c>
    </row>
    <row r="235" spans="1:8" s="107" customFormat="1" ht="18" customHeight="1">
      <c r="A235" s="178"/>
      <c r="B235" s="178"/>
      <c r="C235" s="179"/>
      <c r="D235" s="178"/>
      <c r="E235" s="178"/>
      <c r="F235" s="117" t="s">
        <v>413</v>
      </c>
      <c r="G235" s="106">
        <f>'[1]на 01.10'!$B$28</f>
        <v>220860</v>
      </c>
      <c r="H235" s="124">
        <v>0.27</v>
      </c>
    </row>
    <row r="236" spans="1:8" s="107" customFormat="1" ht="21.6" customHeight="1">
      <c r="A236" s="178"/>
      <c r="B236" s="178"/>
      <c r="C236" s="179"/>
      <c r="D236" s="178"/>
      <c r="E236" s="178"/>
      <c r="F236" s="117" t="s">
        <v>414</v>
      </c>
      <c r="G236" s="106">
        <f>'[1]на 01.10'!$B$28</f>
        <v>220860</v>
      </c>
      <c r="H236" s="124">
        <v>0.27</v>
      </c>
    </row>
    <row r="237" spans="1:8" s="107" customFormat="1" ht="31.5" customHeight="1">
      <c r="A237" s="178"/>
      <c r="B237" s="178"/>
      <c r="C237" s="178"/>
      <c r="D237" s="178" t="s">
        <v>415</v>
      </c>
      <c r="E237" s="178" t="s">
        <v>17</v>
      </c>
      <c r="F237" s="117" t="s">
        <v>416</v>
      </c>
      <c r="G237" s="106">
        <f>'[1]на 01.10'!$B$28</f>
        <v>220860</v>
      </c>
      <c r="H237" s="124">
        <v>0.27</v>
      </c>
    </row>
    <row r="238" spans="1:8" s="107" customFormat="1" ht="42" customHeight="1">
      <c r="A238" s="178"/>
      <c r="B238" s="178"/>
      <c r="C238" s="178"/>
      <c r="D238" s="178"/>
      <c r="E238" s="178"/>
      <c r="F238" s="117" t="s">
        <v>417</v>
      </c>
      <c r="G238" s="106">
        <f>'[1]на 01.10'!$B$28</f>
        <v>220860</v>
      </c>
      <c r="H238" s="124">
        <v>0.27</v>
      </c>
    </row>
    <row r="239" spans="1:8" s="107" customFormat="1" ht="36" customHeight="1">
      <c r="A239" s="178"/>
      <c r="B239" s="117"/>
      <c r="C239" s="118" t="s">
        <v>295</v>
      </c>
      <c r="D239" s="117" t="s">
        <v>418</v>
      </c>
      <c r="E239" s="117" t="s">
        <v>17</v>
      </c>
      <c r="F239" s="117" t="s">
        <v>419</v>
      </c>
      <c r="G239" s="106">
        <f>'[1]на 01.10'!$B$28</f>
        <v>220860</v>
      </c>
      <c r="H239" s="124">
        <v>0.27</v>
      </c>
    </row>
    <row r="240" spans="1:8" s="107" customFormat="1" ht="38.4" customHeight="1">
      <c r="A240" s="178"/>
      <c r="B240" s="117"/>
      <c r="C240" s="118" t="s">
        <v>420</v>
      </c>
      <c r="D240" s="117" t="s">
        <v>968</v>
      </c>
      <c r="E240" s="117" t="s">
        <v>17</v>
      </c>
      <c r="F240" s="117" t="s">
        <v>421</v>
      </c>
      <c r="G240" s="106">
        <f>'[1]на 01.10'!$B$28</f>
        <v>220860</v>
      </c>
      <c r="H240" s="124">
        <v>0.27</v>
      </c>
    </row>
    <row r="241" spans="1:8" s="107" customFormat="1" ht="37.799999999999997" customHeight="1">
      <c r="A241" s="178"/>
      <c r="B241" s="117"/>
      <c r="C241" s="117"/>
      <c r="D241" s="117" t="s">
        <v>422</v>
      </c>
      <c r="E241" s="117" t="s">
        <v>17</v>
      </c>
      <c r="F241" s="117" t="s">
        <v>423</v>
      </c>
      <c r="G241" s="106">
        <f>'[1]на 01.10'!$B$28</f>
        <v>220860</v>
      </c>
      <c r="H241" s="124">
        <v>0.27</v>
      </c>
    </row>
    <row r="242" spans="1:8" s="107" customFormat="1" ht="31.2">
      <c r="A242" s="178"/>
      <c r="B242" s="117"/>
      <c r="C242" s="118" t="s">
        <v>424</v>
      </c>
      <c r="D242" s="117" t="s">
        <v>425</v>
      </c>
      <c r="E242" s="117" t="s">
        <v>17</v>
      </c>
      <c r="F242" s="117" t="s">
        <v>426</v>
      </c>
      <c r="G242" s="106">
        <f>'[1]на 01.10'!$B$28</f>
        <v>220860</v>
      </c>
      <c r="H242" s="124">
        <v>0.27</v>
      </c>
    </row>
    <row r="243" spans="1:8" s="107" customFormat="1" ht="21.6" customHeight="1">
      <c r="A243" s="178"/>
      <c r="B243" s="117"/>
      <c r="C243" s="117"/>
      <c r="D243" s="117"/>
      <c r="E243" s="117"/>
      <c r="F243" s="117" t="s">
        <v>427</v>
      </c>
      <c r="G243" s="106">
        <f>'[1]на 01.10'!$B$28</f>
        <v>220860</v>
      </c>
      <c r="H243" s="124">
        <v>0.27</v>
      </c>
    </row>
    <row r="244" spans="1:8" s="107" customFormat="1" ht="36" customHeight="1">
      <c r="A244" s="178"/>
      <c r="B244" s="178" t="s">
        <v>428</v>
      </c>
      <c r="C244" s="117" t="s">
        <v>899</v>
      </c>
      <c r="D244" s="117" t="s">
        <v>429</v>
      </c>
      <c r="E244" s="117" t="s">
        <v>52</v>
      </c>
      <c r="F244" s="117" t="s">
        <v>430</v>
      </c>
      <c r="G244" s="106">
        <f>'[1]на 01.10'!$B$28</f>
        <v>220860</v>
      </c>
      <c r="H244" s="124">
        <v>0.27</v>
      </c>
    </row>
    <row r="245" spans="1:8" s="107" customFormat="1" ht="39" customHeight="1">
      <c r="A245" s="178"/>
      <c r="B245" s="178"/>
      <c r="C245" s="118" t="s">
        <v>388</v>
      </c>
      <c r="D245" s="117" t="s">
        <v>431</v>
      </c>
      <c r="E245" s="117" t="s">
        <v>52</v>
      </c>
      <c r="F245" s="117" t="s">
        <v>432</v>
      </c>
      <c r="G245" s="106">
        <f>'[1]на 01.10'!$B$28</f>
        <v>220860</v>
      </c>
      <c r="H245" s="124">
        <v>0.27</v>
      </c>
    </row>
    <row r="246" spans="1:8" s="107" customFormat="1" ht="36.6" customHeight="1">
      <c r="A246" s="178"/>
      <c r="B246" s="178"/>
      <c r="C246" s="117"/>
      <c r="D246" s="117"/>
      <c r="E246" s="117"/>
      <c r="F246" s="117" t="s">
        <v>430</v>
      </c>
      <c r="G246" s="106">
        <f>'[1]на 01.10'!$B$28</f>
        <v>220860</v>
      </c>
      <c r="H246" s="124">
        <v>0.27</v>
      </c>
    </row>
    <row r="247" spans="1:8" s="107" customFormat="1" ht="80.400000000000006" customHeight="1">
      <c r="A247" s="178" t="s">
        <v>433</v>
      </c>
      <c r="B247" s="117" t="s">
        <v>434</v>
      </c>
      <c r="C247" s="118" t="s">
        <v>435</v>
      </c>
      <c r="D247" s="117" t="s">
        <v>436</v>
      </c>
      <c r="E247" s="117" t="s">
        <v>10</v>
      </c>
      <c r="F247" s="117" t="s">
        <v>437</v>
      </c>
      <c r="G247" s="106">
        <f>'[1]на 01.10'!$B$29</f>
        <v>116510</v>
      </c>
      <c r="H247" s="124">
        <v>0.55000000000000004</v>
      </c>
    </row>
    <row r="248" spans="1:8" s="107" customFormat="1" ht="36.6" customHeight="1">
      <c r="A248" s="178"/>
      <c r="B248" s="178"/>
      <c r="C248" s="179" t="s">
        <v>252</v>
      </c>
      <c r="D248" s="117" t="s">
        <v>438</v>
      </c>
      <c r="E248" s="178" t="s">
        <v>10</v>
      </c>
      <c r="F248" s="178" t="s">
        <v>441</v>
      </c>
      <c r="G248" s="106">
        <f>'[1]на 01.10'!$B$29</f>
        <v>116510</v>
      </c>
      <c r="H248" s="124">
        <v>0.55000000000000004</v>
      </c>
    </row>
    <row r="249" spans="1:8" s="107" customFormat="1" ht="67.8" customHeight="1">
      <c r="A249" s="178"/>
      <c r="B249" s="178"/>
      <c r="C249" s="179"/>
      <c r="D249" s="117" t="s">
        <v>439</v>
      </c>
      <c r="E249" s="178"/>
      <c r="F249" s="178"/>
      <c r="G249" s="106">
        <f>'[1]на 01.10'!$B$29</f>
        <v>116510</v>
      </c>
      <c r="H249" s="124">
        <v>0.55000000000000004</v>
      </c>
    </row>
    <row r="250" spans="1:8" s="107" customFormat="1" ht="38.4" customHeight="1">
      <c r="A250" s="178"/>
      <c r="B250" s="178"/>
      <c r="C250" s="179"/>
      <c r="D250" s="117" t="s">
        <v>440</v>
      </c>
      <c r="E250" s="178"/>
      <c r="F250" s="178"/>
      <c r="G250" s="106">
        <f>'[1]на 01.10'!$B$29</f>
        <v>116510</v>
      </c>
      <c r="H250" s="124">
        <v>0.55000000000000004</v>
      </c>
    </row>
    <row r="251" spans="1:8" s="107" customFormat="1" ht="37.200000000000003" customHeight="1">
      <c r="A251" s="178"/>
      <c r="B251" s="117"/>
      <c r="C251" s="117" t="s">
        <v>900</v>
      </c>
      <c r="D251" s="117" t="s">
        <v>442</v>
      </c>
      <c r="E251" s="117" t="s">
        <v>10</v>
      </c>
      <c r="F251" s="117" t="s">
        <v>443</v>
      </c>
      <c r="G251" s="106">
        <f>'[1]на 01.10'!$B$29</f>
        <v>116510</v>
      </c>
      <c r="H251" s="124">
        <v>0.55000000000000004</v>
      </c>
    </row>
    <row r="252" spans="1:8" s="107" customFormat="1" ht="36.6" customHeight="1">
      <c r="A252" s="178"/>
      <c r="B252" s="178"/>
      <c r="C252" s="178" t="s">
        <v>901</v>
      </c>
      <c r="D252" s="117" t="s">
        <v>444</v>
      </c>
      <c r="E252" s="178" t="s">
        <v>10</v>
      </c>
      <c r="F252" s="178" t="s">
        <v>446</v>
      </c>
      <c r="G252" s="106">
        <f>'[1]на 01.10'!$B$29</f>
        <v>116510</v>
      </c>
      <c r="H252" s="124">
        <v>0.55000000000000004</v>
      </c>
    </row>
    <row r="253" spans="1:8" s="107" customFormat="1" ht="52.2" customHeight="1">
      <c r="A253" s="178"/>
      <c r="B253" s="178"/>
      <c r="C253" s="178"/>
      <c r="D253" s="117" t="s">
        <v>445</v>
      </c>
      <c r="E253" s="178"/>
      <c r="F253" s="178"/>
      <c r="G253" s="106">
        <f>'[1]на 01.10'!$B$29</f>
        <v>116510</v>
      </c>
      <c r="H253" s="124">
        <v>0.55000000000000004</v>
      </c>
    </row>
    <row r="254" spans="1:8" s="107" customFormat="1" ht="84" customHeight="1">
      <c r="A254" s="178"/>
      <c r="B254" s="117"/>
      <c r="C254" s="117" t="s">
        <v>902</v>
      </c>
      <c r="D254" s="117" t="s">
        <v>447</v>
      </c>
      <c r="E254" s="117" t="s">
        <v>10</v>
      </c>
      <c r="F254" s="117" t="s">
        <v>448</v>
      </c>
      <c r="G254" s="106">
        <f>'[1]на 01.10'!$B$29</f>
        <v>116510</v>
      </c>
      <c r="H254" s="124">
        <v>0.55000000000000004</v>
      </c>
    </row>
    <row r="255" spans="1:8" s="107" customFormat="1" ht="40.799999999999997" customHeight="1">
      <c r="A255" s="178"/>
      <c r="B255" s="117"/>
      <c r="C255" s="118" t="s">
        <v>284</v>
      </c>
      <c r="D255" s="117" t="s">
        <v>449</v>
      </c>
      <c r="E255" s="117" t="s">
        <v>10</v>
      </c>
      <c r="F255" s="117" t="s">
        <v>450</v>
      </c>
      <c r="G255" s="106">
        <f>'[1]на 01.10'!$B$29</f>
        <v>116510</v>
      </c>
      <c r="H255" s="124">
        <v>0.55000000000000004</v>
      </c>
    </row>
    <row r="256" spans="1:8" s="107" customFormat="1" ht="254.4" customHeight="1">
      <c r="A256" s="117" t="s">
        <v>451</v>
      </c>
      <c r="B256" s="117" t="s">
        <v>452</v>
      </c>
      <c r="C256" s="117" t="s">
        <v>903</v>
      </c>
      <c r="D256" s="117" t="s">
        <v>453</v>
      </c>
      <c r="E256" s="117" t="s">
        <v>10</v>
      </c>
      <c r="F256" s="117" t="s">
        <v>454</v>
      </c>
      <c r="G256" s="106">
        <f>'[1]на 01.10'!$B$30</f>
        <v>157802</v>
      </c>
      <c r="H256" s="124">
        <v>0.37</v>
      </c>
    </row>
    <row r="257" spans="1:8" s="107" customFormat="1" ht="69" customHeight="1">
      <c r="A257" s="178" t="s">
        <v>455</v>
      </c>
      <c r="B257" s="178" t="s">
        <v>456</v>
      </c>
      <c r="C257" s="179" t="s">
        <v>457</v>
      </c>
      <c r="D257" s="178" t="s">
        <v>458</v>
      </c>
      <c r="E257" s="178" t="s">
        <v>10</v>
      </c>
      <c r="F257" s="117" t="s">
        <v>459</v>
      </c>
      <c r="G257" s="106">
        <f>'[1]на 01.10'!$B$31</f>
        <v>449414</v>
      </c>
      <c r="H257" s="124">
        <v>0.23</v>
      </c>
    </row>
    <row r="258" spans="1:8" s="107" customFormat="1" ht="54" customHeight="1">
      <c r="A258" s="178"/>
      <c r="B258" s="178"/>
      <c r="C258" s="179"/>
      <c r="D258" s="178"/>
      <c r="E258" s="178"/>
      <c r="F258" s="117" t="s">
        <v>460</v>
      </c>
      <c r="G258" s="106">
        <f>'[1]на 01.10'!$B$31</f>
        <v>449414</v>
      </c>
      <c r="H258" s="124">
        <v>0.23</v>
      </c>
    </row>
    <row r="259" spans="1:8" s="107" customFormat="1" ht="201.75" customHeight="1">
      <c r="A259" s="178" t="s">
        <v>461</v>
      </c>
      <c r="B259" s="117" t="s">
        <v>462</v>
      </c>
      <c r="C259" s="117" t="s">
        <v>904</v>
      </c>
      <c r="D259" s="117" t="s">
        <v>463</v>
      </c>
      <c r="E259" s="117" t="s">
        <v>10</v>
      </c>
      <c r="F259" s="117" t="s">
        <v>464</v>
      </c>
      <c r="G259" s="106">
        <f>'[1]на 01.10'!$B$32</f>
        <v>83834</v>
      </c>
      <c r="H259" s="124">
        <v>0.38</v>
      </c>
    </row>
    <row r="260" spans="1:8" s="107" customFormat="1" ht="78">
      <c r="A260" s="178"/>
      <c r="B260" s="117"/>
      <c r="C260" s="117" t="s">
        <v>905</v>
      </c>
      <c r="D260" s="117" t="s">
        <v>465</v>
      </c>
      <c r="E260" s="117" t="s">
        <v>10</v>
      </c>
      <c r="F260" s="117" t="s">
        <v>466</v>
      </c>
      <c r="G260" s="106">
        <f>'[1]на 01.10'!$B$32</f>
        <v>83834</v>
      </c>
      <c r="H260" s="124">
        <v>0.38</v>
      </c>
    </row>
    <row r="261" spans="1:8" s="107" customFormat="1" ht="80.400000000000006" customHeight="1">
      <c r="A261" s="178"/>
      <c r="B261" s="117"/>
      <c r="C261" s="118" t="s">
        <v>279</v>
      </c>
      <c r="D261" s="117" t="s">
        <v>467</v>
      </c>
      <c r="E261" s="117" t="s">
        <v>10</v>
      </c>
      <c r="F261" s="117" t="s">
        <v>466</v>
      </c>
      <c r="G261" s="106">
        <f>'[1]на 01.10'!$B$32</f>
        <v>83834</v>
      </c>
      <c r="H261" s="124">
        <v>0.38</v>
      </c>
    </row>
    <row r="262" spans="1:8" s="107" customFormat="1" ht="76.5" customHeight="1">
      <c r="A262" s="178"/>
      <c r="B262" s="117"/>
      <c r="C262" s="118" t="s">
        <v>468</v>
      </c>
      <c r="D262" s="117" t="s">
        <v>469</v>
      </c>
      <c r="E262" s="117" t="s">
        <v>10</v>
      </c>
      <c r="F262" s="117" t="s">
        <v>466</v>
      </c>
      <c r="G262" s="106">
        <f>'[1]на 01.10'!$B$32</f>
        <v>83834</v>
      </c>
      <c r="H262" s="124">
        <v>0.38</v>
      </c>
    </row>
    <row r="263" spans="1:8" s="107" customFormat="1" ht="83.25" customHeight="1">
      <c r="A263" s="178"/>
      <c r="B263" s="117"/>
      <c r="C263" s="117" t="s">
        <v>906</v>
      </c>
      <c r="D263" s="117" t="s">
        <v>470</v>
      </c>
      <c r="E263" s="117" t="s">
        <v>10</v>
      </c>
      <c r="F263" s="117" t="s">
        <v>466</v>
      </c>
      <c r="G263" s="106">
        <f>'[1]на 01.10'!$B$32</f>
        <v>83834</v>
      </c>
      <c r="H263" s="124">
        <v>0.38</v>
      </c>
    </row>
    <row r="264" spans="1:8" s="107" customFormat="1" ht="39.75" customHeight="1">
      <c r="A264" s="178"/>
      <c r="B264" s="178"/>
      <c r="C264" s="180" t="s">
        <v>471</v>
      </c>
      <c r="D264" s="178" t="s">
        <v>472</v>
      </c>
      <c r="E264" s="178" t="s">
        <v>10</v>
      </c>
      <c r="F264" s="117" t="s">
        <v>473</v>
      </c>
      <c r="G264" s="106">
        <f>'[1]на 01.10'!$B$32</f>
        <v>83834</v>
      </c>
      <c r="H264" s="124">
        <v>0.38</v>
      </c>
    </row>
    <row r="265" spans="1:8" s="107" customFormat="1" ht="54" customHeight="1">
      <c r="A265" s="178"/>
      <c r="B265" s="178"/>
      <c r="C265" s="180"/>
      <c r="D265" s="178"/>
      <c r="E265" s="178"/>
      <c r="F265" s="117" t="s">
        <v>474</v>
      </c>
      <c r="G265" s="106">
        <f>'[1]на 01.10'!$B$32</f>
        <v>83834</v>
      </c>
      <c r="H265" s="124">
        <v>0.38</v>
      </c>
    </row>
    <row r="266" spans="1:8" s="107" customFormat="1" ht="174" customHeight="1">
      <c r="A266" s="178" t="s">
        <v>475</v>
      </c>
      <c r="B266" s="117" t="s">
        <v>462</v>
      </c>
      <c r="C266" s="117" t="s">
        <v>904</v>
      </c>
      <c r="D266" s="117" t="s">
        <v>463</v>
      </c>
      <c r="E266" s="117" t="s">
        <v>10</v>
      </c>
      <c r="F266" s="117" t="s">
        <v>476</v>
      </c>
      <c r="G266" s="106">
        <f>'[1]на 01.10'!$B$33</f>
        <v>189795</v>
      </c>
      <c r="H266" s="124">
        <v>0.36</v>
      </c>
    </row>
    <row r="267" spans="1:8" s="107" customFormat="1" ht="81" customHeight="1">
      <c r="A267" s="178"/>
      <c r="B267" s="117"/>
      <c r="C267" s="117" t="s">
        <v>905</v>
      </c>
      <c r="D267" s="117" t="s">
        <v>465</v>
      </c>
      <c r="E267" s="117" t="s">
        <v>10</v>
      </c>
      <c r="F267" s="117" t="s">
        <v>477</v>
      </c>
      <c r="G267" s="106">
        <f>'[1]на 01.10'!$B$33</f>
        <v>189795</v>
      </c>
      <c r="H267" s="124">
        <v>0.36</v>
      </c>
    </row>
    <row r="268" spans="1:8" s="107" customFormat="1" ht="80.400000000000006" customHeight="1">
      <c r="A268" s="178"/>
      <c r="B268" s="117"/>
      <c r="C268" s="118" t="s">
        <v>279</v>
      </c>
      <c r="D268" s="117" t="s">
        <v>467</v>
      </c>
      <c r="E268" s="117" t="s">
        <v>10</v>
      </c>
      <c r="F268" s="117" t="s">
        <v>478</v>
      </c>
      <c r="G268" s="106">
        <f>'[1]на 01.10'!$B$33</f>
        <v>189795</v>
      </c>
      <c r="H268" s="124">
        <v>0.36</v>
      </c>
    </row>
    <row r="269" spans="1:8" s="107" customFormat="1" ht="67.8" customHeight="1">
      <c r="A269" s="178"/>
      <c r="B269" s="117"/>
      <c r="C269" s="118" t="s">
        <v>468</v>
      </c>
      <c r="D269" s="117" t="s">
        <v>469</v>
      </c>
      <c r="E269" s="117" t="s">
        <v>10</v>
      </c>
      <c r="F269" s="117" t="s">
        <v>478</v>
      </c>
      <c r="G269" s="106">
        <f>'[1]на 01.10'!$B$33</f>
        <v>189795</v>
      </c>
      <c r="H269" s="124">
        <v>0.36</v>
      </c>
    </row>
    <row r="270" spans="1:8" s="107" customFormat="1" ht="67.2" customHeight="1">
      <c r="A270" s="178"/>
      <c r="B270" s="117"/>
      <c r="C270" s="117" t="s">
        <v>906</v>
      </c>
      <c r="D270" s="117" t="s">
        <v>470</v>
      </c>
      <c r="E270" s="117" t="s">
        <v>10</v>
      </c>
      <c r="F270" s="117" t="s">
        <v>477</v>
      </c>
      <c r="G270" s="106">
        <f>'[1]на 01.10'!$B$33</f>
        <v>189795</v>
      </c>
      <c r="H270" s="124">
        <v>0.36</v>
      </c>
    </row>
    <row r="271" spans="1:8" s="107" customFormat="1" ht="37.799999999999997" customHeight="1">
      <c r="A271" s="178"/>
      <c r="B271" s="178"/>
      <c r="C271" s="178" t="s">
        <v>471</v>
      </c>
      <c r="D271" s="184" t="s">
        <v>1024</v>
      </c>
      <c r="E271" s="178" t="s">
        <v>10</v>
      </c>
      <c r="F271" s="117" t="s">
        <v>479</v>
      </c>
      <c r="G271" s="106">
        <f>'[1]на 01.10'!$B$33</f>
        <v>189795</v>
      </c>
      <c r="H271" s="124">
        <v>0.36</v>
      </c>
    </row>
    <row r="272" spans="1:8" s="107" customFormat="1" ht="52.2" customHeight="1">
      <c r="A272" s="178"/>
      <c r="B272" s="178"/>
      <c r="C272" s="178"/>
      <c r="D272" s="185"/>
      <c r="E272" s="178"/>
      <c r="F272" s="117" t="s">
        <v>474</v>
      </c>
      <c r="G272" s="106">
        <f>'[1]на 01.10'!$B$33</f>
        <v>189795</v>
      </c>
      <c r="H272" s="124">
        <v>0.36</v>
      </c>
    </row>
    <row r="273" spans="1:8" s="107" customFormat="1" ht="174" customHeight="1">
      <c r="A273" s="178" t="s">
        <v>480</v>
      </c>
      <c r="B273" s="117" t="s">
        <v>462</v>
      </c>
      <c r="C273" s="117" t="s">
        <v>904</v>
      </c>
      <c r="D273" s="117" t="s">
        <v>463</v>
      </c>
      <c r="E273" s="117" t="s">
        <v>10</v>
      </c>
      <c r="F273" s="117" t="s">
        <v>481</v>
      </c>
      <c r="G273" s="106">
        <f>'[1]на 01.10'!$B$34</f>
        <v>252718</v>
      </c>
      <c r="H273" s="124">
        <v>0.35</v>
      </c>
    </row>
    <row r="274" spans="1:8" s="107" customFormat="1" ht="78">
      <c r="A274" s="178"/>
      <c r="B274" s="117"/>
      <c r="C274" s="117" t="s">
        <v>905</v>
      </c>
      <c r="D274" s="117" t="s">
        <v>465</v>
      </c>
      <c r="E274" s="117" t="s">
        <v>10</v>
      </c>
      <c r="F274" s="117" t="s">
        <v>482</v>
      </c>
      <c r="G274" s="106">
        <f>'[1]на 01.10'!$B$34</f>
        <v>252718</v>
      </c>
      <c r="H274" s="124">
        <v>0.35</v>
      </c>
    </row>
    <row r="275" spans="1:8" s="107" customFormat="1" ht="81.599999999999994" customHeight="1">
      <c r="A275" s="178"/>
      <c r="B275" s="117"/>
      <c r="C275" s="118" t="s">
        <v>279</v>
      </c>
      <c r="D275" s="117" t="s">
        <v>467</v>
      </c>
      <c r="E275" s="117" t="s">
        <v>10</v>
      </c>
      <c r="F275" s="117" t="s">
        <v>482</v>
      </c>
      <c r="G275" s="106">
        <f>'[1]на 01.10'!$B$34</f>
        <v>252718</v>
      </c>
      <c r="H275" s="124">
        <v>0.35</v>
      </c>
    </row>
    <row r="276" spans="1:8" s="107" customFormat="1" ht="66.599999999999994" customHeight="1">
      <c r="A276" s="178"/>
      <c r="B276" s="117"/>
      <c r="C276" s="118" t="s">
        <v>468</v>
      </c>
      <c r="D276" s="117" t="s">
        <v>469</v>
      </c>
      <c r="E276" s="117" t="s">
        <v>10</v>
      </c>
      <c r="F276" s="117" t="s">
        <v>482</v>
      </c>
      <c r="G276" s="106">
        <f>'[1]на 01.10'!$B$34</f>
        <v>252718</v>
      </c>
      <c r="H276" s="124">
        <v>0.35</v>
      </c>
    </row>
    <row r="277" spans="1:8" s="107" customFormat="1" ht="66.599999999999994" customHeight="1">
      <c r="A277" s="178"/>
      <c r="B277" s="117"/>
      <c r="C277" s="117" t="s">
        <v>906</v>
      </c>
      <c r="D277" s="117" t="s">
        <v>470</v>
      </c>
      <c r="E277" s="117" t="s">
        <v>10</v>
      </c>
      <c r="F277" s="117" t="s">
        <v>482</v>
      </c>
      <c r="G277" s="106">
        <f>'[1]на 01.10'!$B$34</f>
        <v>252718</v>
      </c>
      <c r="H277" s="124">
        <v>0.35</v>
      </c>
    </row>
    <row r="278" spans="1:8" s="107" customFormat="1" ht="31.2">
      <c r="A278" s="178"/>
      <c r="B278" s="178"/>
      <c r="C278" s="178" t="s">
        <v>471</v>
      </c>
      <c r="D278" s="178" t="s">
        <v>472</v>
      </c>
      <c r="E278" s="178" t="s">
        <v>10</v>
      </c>
      <c r="F278" s="117" t="s">
        <v>483</v>
      </c>
      <c r="G278" s="106">
        <f>'[1]на 01.10'!$B$34</f>
        <v>252718</v>
      </c>
      <c r="H278" s="124">
        <v>0.35</v>
      </c>
    </row>
    <row r="279" spans="1:8" s="107" customFormat="1" ht="46.8">
      <c r="A279" s="178"/>
      <c r="B279" s="178"/>
      <c r="C279" s="178"/>
      <c r="D279" s="178"/>
      <c r="E279" s="178"/>
      <c r="F279" s="117" t="s">
        <v>474</v>
      </c>
      <c r="G279" s="106">
        <f>'[1]на 01.10'!$B$34</f>
        <v>252718</v>
      </c>
      <c r="H279" s="124">
        <v>0.35</v>
      </c>
    </row>
    <row r="280" spans="1:8" s="107" customFormat="1" ht="21" customHeight="1">
      <c r="A280" s="177" t="s">
        <v>484</v>
      </c>
      <c r="B280" s="177"/>
      <c r="C280" s="177"/>
      <c r="D280" s="177"/>
      <c r="E280" s="177"/>
      <c r="F280" s="177"/>
      <c r="G280" s="177"/>
      <c r="H280" s="124"/>
    </row>
    <row r="281" spans="1:8" s="107" customFormat="1" ht="67.8" customHeight="1">
      <c r="A281" s="178" t="s">
        <v>485</v>
      </c>
      <c r="B281" s="178" t="s">
        <v>486</v>
      </c>
      <c r="C281" s="178" t="s">
        <v>907</v>
      </c>
      <c r="D281" s="178" t="s">
        <v>487</v>
      </c>
      <c r="E281" s="178" t="s">
        <v>17</v>
      </c>
      <c r="F281" s="117" t="s">
        <v>488</v>
      </c>
      <c r="G281" s="106">
        <f>'[1]на 01.10'!$B$36</f>
        <v>132398</v>
      </c>
      <c r="H281" s="124">
        <v>0.26</v>
      </c>
    </row>
    <row r="282" spans="1:8" s="107" customFormat="1" ht="66.599999999999994" customHeight="1">
      <c r="A282" s="178"/>
      <c r="B282" s="178"/>
      <c r="C282" s="178"/>
      <c r="D282" s="178"/>
      <c r="E282" s="178"/>
      <c r="F282" s="117" t="s">
        <v>489</v>
      </c>
      <c r="G282" s="106">
        <f>'[1]на 01.10'!$B$36</f>
        <v>132398</v>
      </c>
      <c r="H282" s="124">
        <v>0.26</v>
      </c>
    </row>
    <row r="283" spans="1:8" s="107" customFormat="1" ht="38.4" customHeight="1">
      <c r="A283" s="178"/>
      <c r="B283" s="178"/>
      <c r="C283" s="178"/>
      <c r="D283" s="178"/>
      <c r="E283" s="178"/>
      <c r="F283" s="117" t="s">
        <v>490</v>
      </c>
      <c r="G283" s="106">
        <f>'[1]на 01.10'!$B$36</f>
        <v>132398</v>
      </c>
      <c r="H283" s="124">
        <v>0.26</v>
      </c>
    </row>
    <row r="284" spans="1:8" s="107" customFormat="1" ht="34.200000000000003" customHeight="1">
      <c r="A284" s="178"/>
      <c r="B284" s="117"/>
      <c r="C284" s="117"/>
      <c r="D284" s="117"/>
      <c r="E284" s="117"/>
      <c r="F284" s="117" t="s">
        <v>491</v>
      </c>
      <c r="G284" s="106">
        <f>'[1]на 01.10'!$B$36</f>
        <v>132398</v>
      </c>
      <c r="H284" s="124">
        <v>0.26</v>
      </c>
    </row>
    <row r="285" spans="1:8" s="107" customFormat="1" ht="34.200000000000003" customHeight="1">
      <c r="A285" s="178"/>
      <c r="B285" s="117"/>
      <c r="C285" s="117"/>
      <c r="D285" s="117"/>
      <c r="E285" s="117"/>
      <c r="F285" s="117" t="s">
        <v>493</v>
      </c>
      <c r="G285" s="106">
        <f>'[1]на 01.10'!$B$36</f>
        <v>132398</v>
      </c>
      <c r="H285" s="124">
        <v>0.26</v>
      </c>
    </row>
    <row r="286" spans="1:8" s="107" customFormat="1" ht="49.8" customHeight="1">
      <c r="A286" s="178"/>
      <c r="B286" s="178"/>
      <c r="C286" s="178"/>
      <c r="D286" s="178"/>
      <c r="E286" s="178"/>
      <c r="F286" s="117" t="s">
        <v>494</v>
      </c>
      <c r="G286" s="106">
        <f>'[1]на 01.10'!$B$36</f>
        <v>132398</v>
      </c>
      <c r="H286" s="124">
        <v>0.26</v>
      </c>
    </row>
    <row r="287" spans="1:8" s="107" customFormat="1" ht="24" customHeight="1">
      <c r="A287" s="178"/>
      <c r="B287" s="178"/>
      <c r="C287" s="178"/>
      <c r="D287" s="178"/>
      <c r="E287" s="178"/>
      <c r="F287" s="117" t="s">
        <v>495</v>
      </c>
      <c r="G287" s="106">
        <f>'[1]на 01.10'!$B$36</f>
        <v>132398</v>
      </c>
      <c r="H287" s="124">
        <v>0.26</v>
      </c>
    </row>
    <row r="288" spans="1:8" s="107" customFormat="1" ht="22.8" customHeight="1">
      <c r="A288" s="178" t="s">
        <v>496</v>
      </c>
      <c r="B288" s="178" t="s">
        <v>497</v>
      </c>
      <c r="C288" s="178" t="s">
        <v>909</v>
      </c>
      <c r="D288" s="178" t="s">
        <v>498</v>
      </c>
      <c r="E288" s="178" t="s">
        <v>17</v>
      </c>
      <c r="F288" s="117" t="s">
        <v>499</v>
      </c>
      <c r="G288" s="106">
        <f>'[1]на 01.10'!$B$37</f>
        <v>78623</v>
      </c>
      <c r="H288" s="124">
        <v>0.2</v>
      </c>
    </row>
    <row r="289" spans="1:8" s="107" customFormat="1" ht="31.2">
      <c r="A289" s="178"/>
      <c r="B289" s="178"/>
      <c r="C289" s="178"/>
      <c r="D289" s="178"/>
      <c r="E289" s="178"/>
      <c r="F289" s="117" t="s">
        <v>500</v>
      </c>
      <c r="G289" s="106">
        <f>'[1]на 01.10'!$B$37</f>
        <v>78623</v>
      </c>
      <c r="H289" s="124">
        <v>0.2</v>
      </c>
    </row>
    <row r="290" spans="1:8" s="107" customFormat="1" ht="52.2" customHeight="1">
      <c r="A290" s="178"/>
      <c r="B290" s="178"/>
      <c r="C290" s="117" t="s">
        <v>910</v>
      </c>
      <c r="D290" s="117" t="s">
        <v>501</v>
      </c>
      <c r="E290" s="117" t="s">
        <v>17</v>
      </c>
      <c r="F290" s="117" t="s">
        <v>502</v>
      </c>
      <c r="G290" s="106">
        <f>'[1]на 01.10'!$B$37</f>
        <v>78623</v>
      </c>
      <c r="H290" s="124">
        <v>0.2</v>
      </c>
    </row>
    <row r="291" spans="1:8" s="107" customFormat="1" ht="49.8" customHeight="1">
      <c r="A291" s="178"/>
      <c r="B291" s="117" t="s">
        <v>1014</v>
      </c>
      <c r="C291" s="108" t="s">
        <v>1012</v>
      </c>
      <c r="D291" s="117" t="s">
        <v>1013</v>
      </c>
      <c r="E291" s="117" t="s">
        <v>17</v>
      </c>
      <c r="F291" s="117" t="s">
        <v>1015</v>
      </c>
      <c r="G291" s="106">
        <f>'[1]на 01.10'!$B$37</f>
        <v>78623</v>
      </c>
      <c r="H291" s="124">
        <v>0.2</v>
      </c>
    </row>
    <row r="292" spans="1:8" s="107" customFormat="1" ht="34.200000000000003" customHeight="1">
      <c r="A292" s="178"/>
      <c r="B292" s="178" t="s">
        <v>507</v>
      </c>
      <c r="C292" s="178" t="s">
        <v>911</v>
      </c>
      <c r="D292" s="178" t="s">
        <v>508</v>
      </c>
      <c r="E292" s="178" t="s">
        <v>17</v>
      </c>
      <c r="F292" s="117" t="s">
        <v>509</v>
      </c>
      <c r="G292" s="106">
        <f>'[1]на 01.10'!$B$37</f>
        <v>78623</v>
      </c>
      <c r="H292" s="124">
        <v>0.2</v>
      </c>
    </row>
    <row r="293" spans="1:8" s="107" customFormat="1" ht="51" customHeight="1">
      <c r="A293" s="178"/>
      <c r="B293" s="178"/>
      <c r="C293" s="178"/>
      <c r="D293" s="178"/>
      <c r="E293" s="178"/>
      <c r="F293" s="117" t="s">
        <v>510</v>
      </c>
      <c r="G293" s="106">
        <f>'[1]на 01.10'!$B$37</f>
        <v>78623</v>
      </c>
      <c r="H293" s="124">
        <v>0.2</v>
      </c>
    </row>
    <row r="294" spans="1:8" s="107" customFormat="1" ht="39" customHeight="1">
      <c r="A294" s="178"/>
      <c r="B294" s="117"/>
      <c r="C294" s="117" t="s">
        <v>912</v>
      </c>
      <c r="D294" s="117" t="s">
        <v>511</v>
      </c>
      <c r="E294" s="117" t="s">
        <v>17</v>
      </c>
      <c r="F294" s="117" t="s">
        <v>512</v>
      </c>
      <c r="G294" s="106">
        <f>'[1]на 01.10'!$B$37</f>
        <v>78623</v>
      </c>
      <c r="H294" s="124">
        <v>0.2</v>
      </c>
    </row>
    <row r="295" spans="1:8" s="107" customFormat="1" ht="52.2" customHeight="1">
      <c r="A295" s="178"/>
      <c r="B295" s="117"/>
      <c r="C295" s="117"/>
      <c r="D295" s="117"/>
      <c r="E295" s="117"/>
      <c r="F295" s="117" t="s">
        <v>513</v>
      </c>
      <c r="G295" s="106">
        <f>'[1]на 01.10'!$B$37</f>
        <v>78623</v>
      </c>
      <c r="H295" s="124">
        <v>0.2</v>
      </c>
    </row>
    <row r="296" spans="1:8" s="107" customFormat="1" ht="66.599999999999994" customHeight="1">
      <c r="A296" s="178"/>
      <c r="B296" s="117" t="s">
        <v>514</v>
      </c>
      <c r="C296" s="117" t="s">
        <v>913</v>
      </c>
      <c r="D296" s="117" t="s">
        <v>515</v>
      </c>
      <c r="E296" s="117" t="s">
        <v>17</v>
      </c>
      <c r="F296" s="117" t="s">
        <v>516</v>
      </c>
      <c r="G296" s="106">
        <f>'[1]на 01.10'!$B$37</f>
        <v>78623</v>
      </c>
      <c r="H296" s="124">
        <v>0.2</v>
      </c>
    </row>
    <row r="297" spans="1:8" s="107" customFormat="1" ht="34.200000000000003" customHeight="1">
      <c r="A297" s="178" t="s">
        <v>517</v>
      </c>
      <c r="B297" s="178" t="s">
        <v>518</v>
      </c>
      <c r="C297" s="178" t="s">
        <v>519</v>
      </c>
      <c r="D297" s="178" t="s">
        <v>520</v>
      </c>
      <c r="E297" s="178" t="s">
        <v>17</v>
      </c>
      <c r="F297" s="117" t="s">
        <v>521</v>
      </c>
      <c r="G297" s="106">
        <f>'[1]на 01.10'!$B$38</f>
        <v>150466</v>
      </c>
      <c r="H297" s="124">
        <v>0.45</v>
      </c>
    </row>
    <row r="298" spans="1:8" s="107" customFormat="1" ht="37.200000000000003" customHeight="1">
      <c r="A298" s="178"/>
      <c r="B298" s="178"/>
      <c r="C298" s="178"/>
      <c r="D298" s="178"/>
      <c r="E298" s="178"/>
      <c r="F298" s="117" t="s">
        <v>522</v>
      </c>
      <c r="G298" s="106">
        <f>'[1]на 01.10'!$B$38</f>
        <v>150466</v>
      </c>
      <c r="H298" s="124">
        <v>0.45</v>
      </c>
    </row>
    <row r="299" spans="1:8" s="107" customFormat="1" ht="27.75" customHeight="1">
      <c r="A299" s="177" t="s">
        <v>523</v>
      </c>
      <c r="B299" s="177"/>
      <c r="C299" s="177"/>
      <c r="D299" s="177"/>
      <c r="E299" s="177"/>
      <c r="F299" s="177"/>
      <c r="G299" s="177"/>
      <c r="H299" s="124"/>
    </row>
    <row r="300" spans="1:8" s="107" customFormat="1" ht="49.8" customHeight="1">
      <c r="A300" s="178" t="s">
        <v>524</v>
      </c>
      <c r="B300" s="178" t="s">
        <v>525</v>
      </c>
      <c r="C300" s="178" t="s">
        <v>914</v>
      </c>
      <c r="D300" s="178" t="s">
        <v>526</v>
      </c>
      <c r="E300" s="178" t="s">
        <v>17</v>
      </c>
      <c r="F300" s="117" t="s">
        <v>527</v>
      </c>
      <c r="G300" s="106">
        <f>'[1]на 01.10'!$B$40</f>
        <v>70775</v>
      </c>
      <c r="H300" s="124">
        <v>0.35</v>
      </c>
    </row>
    <row r="301" spans="1:8" s="107" customFormat="1" ht="15.6">
      <c r="A301" s="178"/>
      <c r="B301" s="178"/>
      <c r="C301" s="178"/>
      <c r="D301" s="178"/>
      <c r="E301" s="178"/>
      <c r="F301" s="117" t="s">
        <v>528</v>
      </c>
      <c r="G301" s="106">
        <f>'[1]на 01.10'!$B$40</f>
        <v>70775</v>
      </c>
      <c r="H301" s="124">
        <v>0.35</v>
      </c>
    </row>
    <row r="302" spans="1:8" s="107" customFormat="1" ht="48" customHeight="1">
      <c r="A302" s="178"/>
      <c r="B302" s="178"/>
      <c r="C302" s="178"/>
      <c r="D302" s="178"/>
      <c r="E302" s="178"/>
      <c r="F302" s="117" t="s">
        <v>529</v>
      </c>
      <c r="G302" s="106">
        <f>'[1]на 01.10'!$B$40</f>
        <v>70775</v>
      </c>
      <c r="H302" s="124">
        <v>0.35</v>
      </c>
    </row>
    <row r="303" spans="1:8" s="107" customFormat="1" ht="51.6" customHeight="1">
      <c r="A303" s="178"/>
      <c r="B303" s="117"/>
      <c r="C303" s="117"/>
      <c r="D303" s="117"/>
      <c r="E303" s="117"/>
      <c r="F303" s="117" t="s">
        <v>530</v>
      </c>
      <c r="G303" s="106">
        <f>'[1]на 01.10'!$B$40</f>
        <v>70775</v>
      </c>
      <c r="H303" s="124">
        <v>0.35</v>
      </c>
    </row>
    <row r="304" spans="1:8" s="107" customFormat="1" ht="37.200000000000003" customHeight="1">
      <c r="A304" s="178"/>
      <c r="B304" s="117"/>
      <c r="C304" s="117"/>
      <c r="D304" s="117"/>
      <c r="E304" s="117"/>
      <c r="F304" s="117" t="s">
        <v>531</v>
      </c>
      <c r="G304" s="106">
        <f>'[1]на 01.10'!$B$40</f>
        <v>70775</v>
      </c>
      <c r="H304" s="124">
        <v>0.35</v>
      </c>
    </row>
    <row r="305" spans="1:8" s="107" customFormat="1" ht="51" customHeight="1">
      <c r="A305" s="178"/>
      <c r="B305" s="117"/>
      <c r="C305" s="117"/>
      <c r="D305" s="117"/>
      <c r="E305" s="117"/>
      <c r="F305" s="117" t="s">
        <v>532</v>
      </c>
      <c r="G305" s="106">
        <f>'[1]на 01.10'!$B$40</f>
        <v>70775</v>
      </c>
      <c r="H305" s="124">
        <v>0.35</v>
      </c>
    </row>
    <row r="306" spans="1:8" s="107" customFormat="1" ht="174.6" customHeight="1">
      <c r="A306" s="178"/>
      <c r="B306" s="178" t="s">
        <v>533</v>
      </c>
      <c r="C306" s="178" t="s">
        <v>915</v>
      </c>
      <c r="D306" s="115" t="s">
        <v>534</v>
      </c>
      <c r="E306" s="178" t="s">
        <v>17</v>
      </c>
      <c r="F306" s="117" t="s">
        <v>536</v>
      </c>
      <c r="G306" s="106">
        <f>'[1]на 01.10'!$B$40</f>
        <v>70775</v>
      </c>
      <c r="H306" s="124">
        <v>0.35</v>
      </c>
    </row>
    <row r="307" spans="1:8" s="107" customFormat="1" ht="205.8" customHeight="1">
      <c r="A307" s="178"/>
      <c r="B307" s="178"/>
      <c r="C307" s="178"/>
      <c r="D307" s="116" t="s">
        <v>535</v>
      </c>
      <c r="E307" s="178"/>
      <c r="F307" s="117"/>
      <c r="G307" s="106">
        <f>'[1]на 01.10'!$B$40</f>
        <v>70775</v>
      </c>
      <c r="H307" s="124">
        <v>0.35</v>
      </c>
    </row>
    <row r="308" spans="1:8" s="107" customFormat="1" ht="53.4" customHeight="1">
      <c r="A308" s="178"/>
      <c r="B308" s="178"/>
      <c r="C308" s="178"/>
      <c r="D308" s="117"/>
      <c r="E308" s="178"/>
      <c r="F308" s="117" t="s">
        <v>537</v>
      </c>
      <c r="G308" s="106">
        <f>'[1]на 01.10'!$B$40</f>
        <v>70775</v>
      </c>
      <c r="H308" s="124">
        <v>0.35</v>
      </c>
    </row>
    <row r="309" spans="1:8" s="107" customFormat="1" ht="24" customHeight="1">
      <c r="A309" s="178"/>
      <c r="B309" s="178" t="s">
        <v>538</v>
      </c>
      <c r="C309" s="178" t="s">
        <v>916</v>
      </c>
      <c r="D309" s="178" t="s">
        <v>539</v>
      </c>
      <c r="E309" s="178" t="s">
        <v>17</v>
      </c>
      <c r="F309" s="117" t="s">
        <v>540</v>
      </c>
      <c r="G309" s="106">
        <f>'[1]на 01.10'!$B$40</f>
        <v>70775</v>
      </c>
      <c r="H309" s="124">
        <v>0.35</v>
      </c>
    </row>
    <row r="310" spans="1:8" s="107" customFormat="1" ht="67.5" customHeight="1">
      <c r="A310" s="178"/>
      <c r="B310" s="178"/>
      <c r="C310" s="178"/>
      <c r="D310" s="178"/>
      <c r="E310" s="178"/>
      <c r="F310" s="117" t="s">
        <v>541</v>
      </c>
      <c r="G310" s="106">
        <f>'[1]на 01.10'!$B$40</f>
        <v>70775</v>
      </c>
      <c r="H310" s="124">
        <v>0.35</v>
      </c>
    </row>
    <row r="311" spans="1:8" s="107" customFormat="1" ht="82.5" customHeight="1">
      <c r="A311" s="178"/>
      <c r="B311" s="178"/>
      <c r="C311" s="178"/>
      <c r="D311" s="178"/>
      <c r="E311" s="178"/>
      <c r="F311" s="117" t="s">
        <v>542</v>
      </c>
      <c r="G311" s="106">
        <f>'[1]на 01.10'!$B$40</f>
        <v>70775</v>
      </c>
      <c r="H311" s="124">
        <v>0.35</v>
      </c>
    </row>
    <row r="312" spans="1:8" s="107" customFormat="1" ht="147.75" customHeight="1">
      <c r="A312" s="178"/>
      <c r="B312" s="178"/>
      <c r="C312" s="178"/>
      <c r="D312" s="178"/>
      <c r="E312" s="178"/>
      <c r="F312" s="117" t="s">
        <v>543</v>
      </c>
      <c r="G312" s="106">
        <f>'[1]на 01.10'!$B$40</f>
        <v>70775</v>
      </c>
      <c r="H312" s="124">
        <v>0.35</v>
      </c>
    </row>
    <row r="313" spans="1:8" s="107" customFormat="1" ht="37.799999999999997" customHeight="1">
      <c r="A313" s="178"/>
      <c r="B313" s="178" t="s">
        <v>544</v>
      </c>
      <c r="C313" s="178" t="s">
        <v>917</v>
      </c>
      <c r="D313" s="178" t="s">
        <v>545</v>
      </c>
      <c r="E313" s="178" t="s">
        <v>52</v>
      </c>
      <c r="F313" s="117" t="s">
        <v>546</v>
      </c>
      <c r="G313" s="106">
        <f>'[1]на 01.10'!$B$40</f>
        <v>70775</v>
      </c>
      <c r="H313" s="124">
        <v>0.35</v>
      </c>
    </row>
    <row r="314" spans="1:8" s="107" customFormat="1" ht="28.2" customHeight="1">
      <c r="A314" s="178"/>
      <c r="B314" s="178"/>
      <c r="C314" s="178"/>
      <c r="D314" s="178"/>
      <c r="E314" s="178"/>
      <c r="F314" s="117" t="s">
        <v>547</v>
      </c>
      <c r="G314" s="106">
        <f>'[1]на 01.10'!$B$40</f>
        <v>70775</v>
      </c>
      <c r="H314" s="124">
        <v>0.35</v>
      </c>
    </row>
    <row r="315" spans="1:8" s="107" customFormat="1" ht="28.2" customHeight="1">
      <c r="A315" s="178"/>
      <c r="B315" s="178"/>
      <c r="C315" s="178"/>
      <c r="D315" s="178"/>
      <c r="E315" s="178"/>
      <c r="F315" s="117" t="s">
        <v>548</v>
      </c>
      <c r="G315" s="106">
        <f>'[1]на 01.10'!$B$40</f>
        <v>70775</v>
      </c>
      <c r="H315" s="124">
        <v>0.35</v>
      </c>
    </row>
    <row r="316" spans="1:8" s="107" customFormat="1" ht="39.6" customHeight="1">
      <c r="A316" s="178"/>
      <c r="B316" s="178"/>
      <c r="C316" s="178"/>
      <c r="D316" s="178"/>
      <c r="E316" s="178"/>
      <c r="F316" s="117" t="s">
        <v>549</v>
      </c>
      <c r="G316" s="106">
        <f>'[1]на 01.10'!$B$40</f>
        <v>70775</v>
      </c>
      <c r="H316" s="124">
        <v>0.35</v>
      </c>
    </row>
    <row r="317" spans="1:8" s="107" customFormat="1" ht="39" customHeight="1">
      <c r="A317" s="178"/>
      <c r="B317" s="178"/>
      <c r="C317" s="178"/>
      <c r="D317" s="178"/>
      <c r="E317" s="178"/>
      <c r="F317" s="117" t="s">
        <v>550</v>
      </c>
      <c r="G317" s="106">
        <f>'[1]на 01.10'!$B$40</f>
        <v>70775</v>
      </c>
      <c r="H317" s="124">
        <v>0.35</v>
      </c>
    </row>
    <row r="318" spans="1:8" s="107" customFormat="1" ht="34.799999999999997" customHeight="1">
      <c r="A318" s="178"/>
      <c r="B318" s="178"/>
      <c r="C318" s="178"/>
      <c r="D318" s="178"/>
      <c r="E318" s="178"/>
      <c r="F318" s="117" t="s">
        <v>551</v>
      </c>
      <c r="G318" s="106">
        <f>'[1]на 01.10'!$B$40</f>
        <v>70775</v>
      </c>
      <c r="H318" s="124">
        <v>0.35</v>
      </c>
    </row>
    <row r="319" spans="1:8" s="107" customFormat="1" ht="33.6" customHeight="1">
      <c r="A319" s="178"/>
      <c r="B319" s="117"/>
      <c r="C319" s="117"/>
      <c r="D319" s="117"/>
      <c r="E319" s="117"/>
      <c r="F319" s="117" t="s">
        <v>552</v>
      </c>
      <c r="G319" s="106">
        <f>'[1]на 01.10'!$B$40</f>
        <v>70775</v>
      </c>
      <c r="H319" s="124">
        <v>0.35</v>
      </c>
    </row>
    <row r="320" spans="1:8" s="107" customFormat="1" ht="31.2">
      <c r="A320" s="178"/>
      <c r="B320" s="178"/>
      <c r="C320" s="178"/>
      <c r="D320" s="178"/>
      <c r="E320" s="178"/>
      <c r="F320" s="117" t="s">
        <v>553</v>
      </c>
      <c r="G320" s="106">
        <f>'[1]на 01.10'!$B$40</f>
        <v>70775</v>
      </c>
      <c r="H320" s="124">
        <v>0.35</v>
      </c>
    </row>
    <row r="321" spans="1:8" s="107" customFormat="1" ht="15.6">
      <c r="A321" s="178"/>
      <c r="B321" s="178"/>
      <c r="C321" s="178"/>
      <c r="D321" s="178"/>
      <c r="E321" s="178"/>
      <c r="F321" s="117" t="s">
        <v>554</v>
      </c>
      <c r="G321" s="106">
        <f>'[1]на 01.10'!$B$40</f>
        <v>70775</v>
      </c>
      <c r="H321" s="124">
        <v>0.35</v>
      </c>
    </row>
    <row r="322" spans="1:8" s="107" customFormat="1" ht="15.6">
      <c r="A322" s="178"/>
      <c r="B322" s="178" t="s">
        <v>555</v>
      </c>
      <c r="C322" s="179" t="s">
        <v>556</v>
      </c>
      <c r="D322" s="178" t="s">
        <v>557</v>
      </c>
      <c r="E322" s="178" t="s">
        <v>558</v>
      </c>
      <c r="F322" s="117" t="s">
        <v>559</v>
      </c>
      <c r="G322" s="106">
        <f>'[1]на 01.10'!$B$40</f>
        <v>70775</v>
      </c>
      <c r="H322" s="124">
        <v>0.35</v>
      </c>
    </row>
    <row r="323" spans="1:8" s="107" customFormat="1" ht="34.200000000000003" customHeight="1">
      <c r="A323" s="178"/>
      <c r="B323" s="178"/>
      <c r="C323" s="179"/>
      <c r="D323" s="178"/>
      <c r="E323" s="178"/>
      <c r="F323" s="117" t="s">
        <v>560</v>
      </c>
      <c r="G323" s="106">
        <f>'[1]на 01.10'!$B$40</f>
        <v>70775</v>
      </c>
      <c r="H323" s="124">
        <v>0.35</v>
      </c>
    </row>
    <row r="324" spans="1:8" s="107" customFormat="1" ht="31.2">
      <c r="A324" s="178"/>
      <c r="B324" s="178"/>
      <c r="C324" s="179"/>
      <c r="D324" s="178"/>
      <c r="E324" s="178"/>
      <c r="F324" s="117" t="s">
        <v>561</v>
      </c>
      <c r="G324" s="106">
        <f>'[1]на 01.10'!$B$40</f>
        <v>70775</v>
      </c>
      <c r="H324" s="124">
        <v>0.35</v>
      </c>
    </row>
    <row r="325" spans="1:8" s="107" customFormat="1" ht="15.6">
      <c r="A325" s="178"/>
      <c r="B325" s="178"/>
      <c r="C325" s="179"/>
      <c r="D325" s="178"/>
      <c r="E325" s="178"/>
      <c r="F325" s="117" t="s">
        <v>562</v>
      </c>
      <c r="G325" s="106">
        <f>'[1]на 01.10'!$B$40</f>
        <v>70775</v>
      </c>
      <c r="H325" s="124">
        <v>0.35</v>
      </c>
    </row>
    <row r="326" spans="1:8" s="107" customFormat="1" ht="15.6">
      <c r="A326" s="178"/>
      <c r="B326" s="178"/>
      <c r="C326" s="179"/>
      <c r="D326" s="178"/>
      <c r="E326" s="178"/>
      <c r="F326" s="117" t="s">
        <v>563</v>
      </c>
      <c r="G326" s="106">
        <f>'[1]на 01.10'!$B$40</f>
        <v>70775</v>
      </c>
      <c r="H326" s="124">
        <v>0.35</v>
      </c>
    </row>
    <row r="327" spans="1:8" s="107" customFormat="1" ht="15.6">
      <c r="A327" s="178"/>
      <c r="B327" s="178"/>
      <c r="C327" s="179"/>
      <c r="D327" s="178"/>
      <c r="E327" s="178"/>
      <c r="F327" s="117" t="s">
        <v>564</v>
      </c>
      <c r="G327" s="106">
        <f>'[1]на 01.10'!$B$40</f>
        <v>70775</v>
      </c>
      <c r="H327" s="124">
        <v>0.35</v>
      </c>
    </row>
    <row r="328" spans="1:8" s="107" customFormat="1" ht="15.6">
      <c r="A328" s="178"/>
      <c r="B328" s="178"/>
      <c r="C328" s="179"/>
      <c r="D328" s="178"/>
      <c r="E328" s="178"/>
      <c r="F328" s="117" t="s">
        <v>565</v>
      </c>
      <c r="G328" s="106">
        <f>'[1]на 01.10'!$B$40</f>
        <v>70775</v>
      </c>
      <c r="H328" s="124">
        <v>0.35</v>
      </c>
    </row>
    <row r="329" spans="1:8" s="107" customFormat="1" ht="31.2">
      <c r="A329" s="178"/>
      <c r="B329" s="178"/>
      <c r="C329" s="179"/>
      <c r="D329" s="178"/>
      <c r="E329" s="178"/>
      <c r="F329" s="117" t="s">
        <v>566</v>
      </c>
      <c r="G329" s="106">
        <f>'[1]на 01.10'!$B$40</f>
        <v>70775</v>
      </c>
      <c r="H329" s="124">
        <v>0.35</v>
      </c>
    </row>
    <row r="330" spans="1:8" s="107" customFormat="1" ht="72" customHeight="1">
      <c r="A330" s="178" t="s">
        <v>567</v>
      </c>
      <c r="B330" s="178" t="s">
        <v>568</v>
      </c>
      <c r="C330" s="178" t="s">
        <v>918</v>
      </c>
      <c r="D330" s="178" t="s">
        <v>569</v>
      </c>
      <c r="E330" s="178" t="s">
        <v>17</v>
      </c>
      <c r="F330" s="117" t="s">
        <v>570</v>
      </c>
      <c r="G330" s="106">
        <f>'[1]на 01.10'!$B$41</f>
        <v>102860</v>
      </c>
      <c r="H330" s="124">
        <v>0.35</v>
      </c>
    </row>
    <row r="331" spans="1:8" s="107" customFormat="1" ht="15.6">
      <c r="A331" s="178"/>
      <c r="B331" s="178"/>
      <c r="C331" s="178"/>
      <c r="D331" s="178"/>
      <c r="E331" s="178"/>
      <c r="F331" s="117" t="s">
        <v>571</v>
      </c>
      <c r="G331" s="106">
        <f>'[1]на 01.10'!$B$41</f>
        <v>102860</v>
      </c>
      <c r="H331" s="124">
        <v>0.35</v>
      </c>
    </row>
    <row r="332" spans="1:8" s="107" customFormat="1" ht="31.2">
      <c r="A332" s="178"/>
      <c r="B332" s="178"/>
      <c r="C332" s="178"/>
      <c r="D332" s="178"/>
      <c r="E332" s="178"/>
      <c r="F332" s="117" t="s">
        <v>560</v>
      </c>
      <c r="G332" s="106">
        <f>'[1]на 01.10'!$B$41</f>
        <v>102860</v>
      </c>
      <c r="H332" s="124">
        <v>0.35</v>
      </c>
    </row>
    <row r="333" spans="1:8" s="107" customFormat="1" ht="15.6">
      <c r="A333" s="178"/>
      <c r="B333" s="178"/>
      <c r="C333" s="178"/>
      <c r="D333" s="178"/>
      <c r="E333" s="178"/>
      <c r="F333" s="117" t="s">
        <v>572</v>
      </c>
      <c r="G333" s="106">
        <f>'[1]на 01.10'!$B$41</f>
        <v>102860</v>
      </c>
      <c r="H333" s="124">
        <v>0.35</v>
      </c>
    </row>
    <row r="334" spans="1:8" s="107" customFormat="1" ht="31.2">
      <c r="A334" s="178"/>
      <c r="B334" s="178"/>
      <c r="C334" s="178"/>
      <c r="D334" s="178"/>
      <c r="E334" s="178"/>
      <c r="F334" s="117" t="s">
        <v>573</v>
      </c>
      <c r="G334" s="106">
        <f>'[1]на 01.10'!$B$41</f>
        <v>102860</v>
      </c>
      <c r="H334" s="124">
        <v>0.35</v>
      </c>
    </row>
    <row r="335" spans="1:8" s="107" customFormat="1" ht="15.6">
      <c r="A335" s="178"/>
      <c r="B335" s="178"/>
      <c r="C335" s="178"/>
      <c r="D335" s="178"/>
      <c r="E335" s="178"/>
      <c r="F335" s="117" t="s">
        <v>562</v>
      </c>
      <c r="G335" s="106">
        <f>'[1]на 01.10'!$B$41</f>
        <v>102860</v>
      </c>
      <c r="H335" s="124">
        <v>0.35</v>
      </c>
    </row>
    <row r="336" spans="1:8" s="107" customFormat="1" ht="15.6">
      <c r="A336" s="178"/>
      <c r="B336" s="178"/>
      <c r="C336" s="178"/>
      <c r="D336" s="178"/>
      <c r="E336" s="178"/>
      <c r="F336" s="117" t="s">
        <v>563</v>
      </c>
      <c r="G336" s="106">
        <f>'[1]на 01.10'!$B$41</f>
        <v>102860</v>
      </c>
      <c r="H336" s="124">
        <v>0.35</v>
      </c>
    </row>
    <row r="337" spans="1:8" s="107" customFormat="1" ht="15.6">
      <c r="A337" s="178"/>
      <c r="B337" s="178"/>
      <c r="C337" s="178"/>
      <c r="D337" s="178"/>
      <c r="E337" s="178"/>
      <c r="F337" s="117" t="s">
        <v>564</v>
      </c>
      <c r="G337" s="106">
        <f>'[1]на 01.10'!$B$41</f>
        <v>102860</v>
      </c>
      <c r="H337" s="124">
        <v>0.35</v>
      </c>
    </row>
    <row r="338" spans="1:8" s="107" customFormat="1" ht="15.6">
      <c r="A338" s="178"/>
      <c r="B338" s="178"/>
      <c r="C338" s="178"/>
      <c r="D338" s="178"/>
      <c r="E338" s="178"/>
      <c r="F338" s="117" t="s">
        <v>565</v>
      </c>
      <c r="G338" s="106">
        <f>'[1]на 01.10'!$B$41</f>
        <v>102860</v>
      </c>
      <c r="H338" s="124">
        <v>0.35</v>
      </c>
    </row>
    <row r="339" spans="1:8" s="107" customFormat="1" ht="88.5" customHeight="1">
      <c r="A339" s="178"/>
      <c r="B339" s="178"/>
      <c r="C339" s="178"/>
      <c r="D339" s="178"/>
      <c r="E339" s="178"/>
      <c r="F339" s="117" t="s">
        <v>574</v>
      </c>
      <c r="G339" s="106">
        <f>'[1]на 01.10'!$B$41</f>
        <v>102860</v>
      </c>
      <c r="H339" s="124">
        <v>0.35</v>
      </c>
    </row>
    <row r="340" spans="1:8" s="107" customFormat="1" ht="36" customHeight="1">
      <c r="A340" s="178" t="s">
        <v>575</v>
      </c>
      <c r="B340" s="178" t="s">
        <v>576</v>
      </c>
      <c r="C340" s="178" t="s">
        <v>577</v>
      </c>
      <c r="D340" s="178" t="s">
        <v>578</v>
      </c>
      <c r="E340" s="178" t="s">
        <v>17</v>
      </c>
      <c r="F340" s="117" t="s">
        <v>543</v>
      </c>
      <c r="G340" s="106">
        <f>'[1]на 01.10'!$B$42</f>
        <v>101569</v>
      </c>
      <c r="H340" s="124">
        <v>0.25</v>
      </c>
    </row>
    <row r="341" spans="1:8" s="107" customFormat="1" ht="90.6" customHeight="1">
      <c r="A341" s="178"/>
      <c r="B341" s="178"/>
      <c r="C341" s="178"/>
      <c r="D341" s="178"/>
      <c r="E341" s="178"/>
      <c r="F341" s="117" t="s">
        <v>579</v>
      </c>
      <c r="G341" s="106">
        <f>'[1]на 01.10'!$B$42</f>
        <v>101569</v>
      </c>
      <c r="H341" s="124">
        <v>0.25</v>
      </c>
    </row>
    <row r="342" spans="1:8" s="107" customFormat="1" ht="27.75" customHeight="1">
      <c r="A342" s="177" t="s">
        <v>580</v>
      </c>
      <c r="B342" s="177"/>
      <c r="C342" s="177"/>
      <c r="D342" s="177"/>
      <c r="E342" s="177"/>
      <c r="F342" s="177"/>
      <c r="G342" s="177"/>
      <c r="H342" s="124"/>
    </row>
    <row r="343" spans="1:8" s="107" customFormat="1" ht="79.8" customHeight="1">
      <c r="A343" s="178" t="s">
        <v>581</v>
      </c>
      <c r="B343" s="117" t="s">
        <v>582</v>
      </c>
      <c r="C343" s="118" t="s">
        <v>583</v>
      </c>
      <c r="D343" s="117" t="s">
        <v>584</v>
      </c>
      <c r="E343" s="117" t="s">
        <v>10</v>
      </c>
      <c r="F343" s="117" t="s">
        <v>585</v>
      </c>
      <c r="G343" s="106">
        <f>'[1]на 01.10'!$B$44</f>
        <v>97040</v>
      </c>
      <c r="H343" s="124">
        <v>0.39</v>
      </c>
    </row>
    <row r="344" spans="1:8" s="107" customFormat="1" ht="99.6" customHeight="1">
      <c r="A344" s="178"/>
      <c r="B344" s="117"/>
      <c r="C344" s="117" t="s">
        <v>919</v>
      </c>
      <c r="D344" s="117" t="s">
        <v>586</v>
      </c>
      <c r="E344" s="117" t="s">
        <v>10</v>
      </c>
      <c r="F344" s="117" t="s">
        <v>587</v>
      </c>
      <c r="G344" s="106">
        <f>'[1]на 01.10'!$B$44</f>
        <v>97040</v>
      </c>
      <c r="H344" s="124">
        <v>0.39</v>
      </c>
    </row>
    <row r="345" spans="1:8" s="107" customFormat="1" ht="65.400000000000006" customHeight="1">
      <c r="A345" s="178"/>
      <c r="B345" s="117"/>
      <c r="C345" s="118" t="s">
        <v>588</v>
      </c>
      <c r="D345" s="117" t="s">
        <v>589</v>
      </c>
      <c r="E345" s="117" t="s">
        <v>10</v>
      </c>
      <c r="F345" s="117" t="s">
        <v>590</v>
      </c>
      <c r="G345" s="106">
        <f>'[1]на 01.10'!$B$44</f>
        <v>97040</v>
      </c>
      <c r="H345" s="124">
        <v>0.39</v>
      </c>
    </row>
    <row r="346" spans="1:8" s="107" customFormat="1" ht="84" customHeight="1">
      <c r="A346" s="178"/>
      <c r="B346" s="117" t="s">
        <v>591</v>
      </c>
      <c r="C346" s="118" t="s">
        <v>592</v>
      </c>
      <c r="D346" s="117" t="s">
        <v>593</v>
      </c>
      <c r="E346" s="117" t="s">
        <v>10</v>
      </c>
      <c r="F346" s="117" t="s">
        <v>594</v>
      </c>
      <c r="G346" s="106">
        <f>'[1]на 01.10'!$B$44</f>
        <v>97040</v>
      </c>
      <c r="H346" s="124">
        <v>0.39</v>
      </c>
    </row>
    <row r="347" spans="1:8" s="107" customFormat="1" ht="99.75" customHeight="1">
      <c r="A347" s="178" t="s">
        <v>595</v>
      </c>
      <c r="B347" s="178" t="s">
        <v>596</v>
      </c>
      <c r="C347" s="178" t="s">
        <v>920</v>
      </c>
      <c r="D347" s="117" t="s">
        <v>597</v>
      </c>
      <c r="E347" s="117" t="s">
        <v>10</v>
      </c>
      <c r="F347" s="117" t="s">
        <v>598</v>
      </c>
      <c r="G347" s="106">
        <f>'[1]на 01.10'!$B$45</f>
        <v>200897</v>
      </c>
      <c r="H347" s="124">
        <v>0.23</v>
      </c>
    </row>
    <row r="348" spans="1:8" s="107" customFormat="1" ht="84" customHeight="1">
      <c r="A348" s="178"/>
      <c r="B348" s="178"/>
      <c r="C348" s="178"/>
      <c r="D348" s="117" t="s">
        <v>599</v>
      </c>
      <c r="E348" s="117" t="s">
        <v>10</v>
      </c>
      <c r="F348" s="117" t="s">
        <v>600</v>
      </c>
      <c r="G348" s="106">
        <f>'[1]на 01.10'!$B$45</f>
        <v>200897</v>
      </c>
      <c r="H348" s="124">
        <v>0.23</v>
      </c>
    </row>
    <row r="349" spans="1:8" s="107" customFormat="1" ht="327.60000000000002" customHeight="1">
      <c r="A349" s="117" t="s">
        <v>601</v>
      </c>
      <c r="B349" s="117" t="s">
        <v>602</v>
      </c>
      <c r="C349" s="117" t="s">
        <v>921</v>
      </c>
      <c r="D349" s="117" t="s">
        <v>603</v>
      </c>
      <c r="E349" s="117" t="s">
        <v>10</v>
      </c>
      <c r="F349" s="117" t="s">
        <v>604</v>
      </c>
      <c r="G349" s="106">
        <f>'[1]на 01.10'!$B$46</f>
        <v>115261</v>
      </c>
      <c r="H349" s="124">
        <v>0.34</v>
      </c>
    </row>
    <row r="350" spans="1:8" s="107" customFormat="1" ht="159" customHeight="1">
      <c r="A350" s="117" t="s">
        <v>605</v>
      </c>
      <c r="B350" s="117" t="s">
        <v>606</v>
      </c>
      <c r="C350" s="117" t="s">
        <v>607</v>
      </c>
      <c r="D350" s="117" t="s">
        <v>608</v>
      </c>
      <c r="E350" s="117" t="s">
        <v>10</v>
      </c>
      <c r="F350" s="117" t="s">
        <v>609</v>
      </c>
      <c r="G350" s="106">
        <f>'[1]на 01.10'!$B$47</f>
        <v>199272</v>
      </c>
      <c r="H350" s="124">
        <v>0.22</v>
      </c>
    </row>
    <row r="351" spans="1:8" s="107" customFormat="1" ht="128.4" customHeight="1">
      <c r="A351" s="117" t="s">
        <v>610</v>
      </c>
      <c r="B351" s="117" t="s">
        <v>611</v>
      </c>
      <c r="C351" s="117" t="s">
        <v>612</v>
      </c>
      <c r="D351" s="117" t="s">
        <v>613</v>
      </c>
      <c r="E351" s="117" t="s">
        <v>10</v>
      </c>
      <c r="F351" s="117" t="s">
        <v>614</v>
      </c>
      <c r="G351" s="106">
        <f>'[1]на 01.10'!$B$48</f>
        <v>198387</v>
      </c>
      <c r="H351" s="124">
        <v>0.19</v>
      </c>
    </row>
    <row r="352" spans="1:8" s="107" customFormat="1" ht="24" customHeight="1">
      <c r="A352" s="177" t="s">
        <v>615</v>
      </c>
      <c r="B352" s="177"/>
      <c r="C352" s="177"/>
      <c r="D352" s="177"/>
      <c r="E352" s="177"/>
      <c r="F352" s="177"/>
      <c r="G352" s="177"/>
      <c r="H352" s="124"/>
    </row>
    <row r="353" spans="1:8" s="107" customFormat="1" ht="140.4" customHeight="1">
      <c r="A353" s="117" t="s">
        <v>616</v>
      </c>
      <c r="B353" s="117" t="s">
        <v>1004</v>
      </c>
      <c r="C353" s="117" t="s">
        <v>922</v>
      </c>
      <c r="D353" s="117" t="s">
        <v>617</v>
      </c>
      <c r="E353" s="117" t="s">
        <v>10</v>
      </c>
      <c r="F353" s="117" t="s">
        <v>1005</v>
      </c>
      <c r="G353" s="106">
        <f>'[1]на 01.10'!$B$50</f>
        <v>154450</v>
      </c>
      <c r="H353" s="124">
        <v>0.36</v>
      </c>
    </row>
    <row r="354" spans="1:8" s="107" customFormat="1" ht="26.25" customHeight="1">
      <c r="A354" s="177" t="s">
        <v>618</v>
      </c>
      <c r="B354" s="177"/>
      <c r="C354" s="177"/>
      <c r="D354" s="177"/>
      <c r="E354" s="177"/>
      <c r="F354" s="177"/>
      <c r="G354" s="177"/>
      <c r="H354" s="124"/>
    </row>
    <row r="355" spans="1:8" s="107" customFormat="1" ht="47.4" customHeight="1">
      <c r="A355" s="117" t="s">
        <v>619</v>
      </c>
      <c r="B355" s="117" t="s">
        <v>620</v>
      </c>
      <c r="C355" s="117" t="s">
        <v>923</v>
      </c>
      <c r="D355" s="117" t="s">
        <v>621</v>
      </c>
      <c r="E355" s="117" t="s">
        <v>17</v>
      </c>
      <c r="F355" s="117" t="s">
        <v>622</v>
      </c>
      <c r="G355" s="106">
        <f>'[1]на 01.10'!$B$52</f>
        <v>185214</v>
      </c>
      <c r="H355" s="124">
        <v>0.56000000000000005</v>
      </c>
    </row>
    <row r="356" spans="1:8" s="107" customFormat="1" ht="48" customHeight="1">
      <c r="A356" s="117" t="s">
        <v>623</v>
      </c>
      <c r="B356" s="117" t="s">
        <v>620</v>
      </c>
      <c r="C356" s="117" t="s">
        <v>923</v>
      </c>
      <c r="D356" s="117" t="s">
        <v>621</v>
      </c>
      <c r="E356" s="117" t="s">
        <v>17</v>
      </c>
      <c r="F356" s="117" t="s">
        <v>624</v>
      </c>
      <c r="G356" s="106">
        <f>'[1]на 01.10'!$B$53</f>
        <v>214756</v>
      </c>
      <c r="H356" s="124">
        <v>0.5</v>
      </c>
    </row>
    <row r="357" spans="1:8" s="107" customFormat="1" ht="50.4" customHeight="1">
      <c r="A357" s="117" t="s">
        <v>625</v>
      </c>
      <c r="B357" s="117" t="s">
        <v>620</v>
      </c>
      <c r="C357" s="117" t="s">
        <v>923</v>
      </c>
      <c r="D357" s="117" t="s">
        <v>621</v>
      </c>
      <c r="E357" s="117" t="s">
        <v>17</v>
      </c>
      <c r="F357" s="117" t="s">
        <v>626</v>
      </c>
      <c r="G357" s="106">
        <f>'[1]на 01.10'!$B$54</f>
        <v>244136</v>
      </c>
      <c r="H357" s="124">
        <v>0.44</v>
      </c>
    </row>
    <row r="358" spans="1:8" s="107" customFormat="1" ht="52.8" customHeight="1">
      <c r="A358" s="117" t="s">
        <v>627</v>
      </c>
      <c r="B358" s="117" t="s">
        <v>620</v>
      </c>
      <c r="C358" s="117" t="s">
        <v>924</v>
      </c>
      <c r="D358" s="117" t="s">
        <v>628</v>
      </c>
      <c r="E358" s="117" t="s">
        <v>17</v>
      </c>
      <c r="F358" s="117" t="s">
        <v>622</v>
      </c>
      <c r="G358" s="106">
        <f>'[1]на 01.10'!$B$55</f>
        <v>137762</v>
      </c>
      <c r="H358" s="124">
        <v>0.54</v>
      </c>
    </row>
    <row r="359" spans="1:8" s="107" customFormat="1" ht="50.4" customHeight="1">
      <c r="A359" s="117" t="s">
        <v>629</v>
      </c>
      <c r="B359" s="117" t="s">
        <v>620</v>
      </c>
      <c r="C359" s="117" t="s">
        <v>924</v>
      </c>
      <c r="D359" s="117" t="s">
        <v>628</v>
      </c>
      <c r="E359" s="117" t="s">
        <v>17</v>
      </c>
      <c r="F359" s="117" t="s">
        <v>624</v>
      </c>
      <c r="G359" s="106">
        <f>'[1]на 01.10'!$B$56</f>
        <v>167354</v>
      </c>
      <c r="H359" s="124">
        <v>0.46</v>
      </c>
    </row>
    <row r="360" spans="1:8" s="107" customFormat="1" ht="49.8" customHeight="1">
      <c r="A360" s="117" t="s">
        <v>630</v>
      </c>
      <c r="B360" s="117" t="s">
        <v>620</v>
      </c>
      <c r="C360" s="117" t="s">
        <v>924</v>
      </c>
      <c r="D360" s="117" t="s">
        <v>628</v>
      </c>
      <c r="E360" s="117" t="s">
        <v>17</v>
      </c>
      <c r="F360" s="117" t="s">
        <v>626</v>
      </c>
      <c r="G360" s="106">
        <f>'[1]на 01.10'!$B$57</f>
        <v>209573</v>
      </c>
      <c r="H360" s="124">
        <v>0.34</v>
      </c>
    </row>
    <row r="361" spans="1:8" s="107" customFormat="1" ht="49.8" customHeight="1">
      <c r="A361" s="117" t="s">
        <v>631</v>
      </c>
      <c r="B361" s="117" t="s">
        <v>632</v>
      </c>
      <c r="C361" s="117" t="s">
        <v>925</v>
      </c>
      <c r="D361" s="117" t="s">
        <v>633</v>
      </c>
      <c r="E361" s="117" t="s">
        <v>17</v>
      </c>
      <c r="F361" s="117" t="s">
        <v>634</v>
      </c>
      <c r="G361" s="106">
        <f>'[1]на 01.10'!$B$58</f>
        <v>129747</v>
      </c>
      <c r="H361" s="124">
        <v>0.2</v>
      </c>
    </row>
    <row r="362" spans="1:8" s="107" customFormat="1" ht="50.4" customHeight="1">
      <c r="A362" s="117" t="s">
        <v>635</v>
      </c>
      <c r="B362" s="117" t="s">
        <v>636</v>
      </c>
      <c r="C362" s="117" t="s">
        <v>925</v>
      </c>
      <c r="D362" s="117" t="s">
        <v>637</v>
      </c>
      <c r="E362" s="117" t="s">
        <v>17</v>
      </c>
      <c r="F362" s="117" t="s">
        <v>624</v>
      </c>
      <c r="G362" s="106">
        <f>'[1]на 01.10'!$B$59</f>
        <v>154258</v>
      </c>
      <c r="H362" s="124">
        <v>0.17</v>
      </c>
    </row>
    <row r="363" spans="1:8" s="107" customFormat="1" ht="49.8" customHeight="1">
      <c r="A363" s="117" t="s">
        <v>638</v>
      </c>
      <c r="B363" s="117" t="s">
        <v>639</v>
      </c>
      <c r="C363" s="117" t="s">
        <v>925</v>
      </c>
      <c r="D363" s="117" t="s">
        <v>640</v>
      </c>
      <c r="E363" s="117" t="s">
        <v>17</v>
      </c>
      <c r="F363" s="117" t="s">
        <v>626</v>
      </c>
      <c r="G363" s="106">
        <f>'[1]на 01.10'!$B$60</f>
        <v>191926</v>
      </c>
      <c r="H363" s="124">
        <v>0.14000000000000001</v>
      </c>
    </row>
    <row r="364" spans="1:8" s="107" customFormat="1" ht="82.2" customHeight="1">
      <c r="A364" s="117" t="s">
        <v>641</v>
      </c>
      <c r="B364" s="117" t="s">
        <v>642</v>
      </c>
      <c r="C364" s="117" t="s">
        <v>643</v>
      </c>
      <c r="D364" s="117" t="s">
        <v>644</v>
      </c>
      <c r="E364" s="117" t="s">
        <v>17</v>
      </c>
      <c r="F364" s="117" t="s">
        <v>645</v>
      </c>
      <c r="G364" s="106">
        <f>'[1]на 01.10'!$B$61</f>
        <v>273416</v>
      </c>
      <c r="H364" s="124">
        <v>0.1</v>
      </c>
    </row>
    <row r="365" spans="1:8" s="107" customFormat="1" ht="96.6" customHeight="1">
      <c r="A365" s="117" t="s">
        <v>646</v>
      </c>
      <c r="B365" s="117" t="s">
        <v>647</v>
      </c>
      <c r="C365" s="117" t="s">
        <v>643</v>
      </c>
      <c r="D365" s="117" t="s">
        <v>644</v>
      </c>
      <c r="E365" s="117" t="s">
        <v>17</v>
      </c>
      <c r="F365" s="117" t="s">
        <v>648</v>
      </c>
      <c r="G365" s="106">
        <f>'[1]на 01.10'!$B$62</f>
        <v>298371</v>
      </c>
      <c r="H365" s="124">
        <v>0.1</v>
      </c>
    </row>
    <row r="366" spans="1:8" s="107" customFormat="1" ht="96" customHeight="1">
      <c r="A366" s="117" t="s">
        <v>649</v>
      </c>
      <c r="B366" s="117" t="s">
        <v>650</v>
      </c>
      <c r="C366" s="117" t="s">
        <v>643</v>
      </c>
      <c r="D366" s="117" t="s">
        <v>644</v>
      </c>
      <c r="E366" s="117" t="s">
        <v>17</v>
      </c>
      <c r="F366" s="117" t="s">
        <v>651</v>
      </c>
      <c r="G366" s="106">
        <f>'[1]на 01.10'!$B$63</f>
        <v>327854</v>
      </c>
      <c r="H366" s="124">
        <v>0.09</v>
      </c>
    </row>
    <row r="367" spans="1:8" s="107" customFormat="1" ht="79.8" customHeight="1">
      <c r="A367" s="117" t="s">
        <v>652</v>
      </c>
      <c r="B367" s="117" t="s">
        <v>653</v>
      </c>
      <c r="C367" s="117" t="s">
        <v>926</v>
      </c>
      <c r="D367" s="117" t="s">
        <v>654</v>
      </c>
      <c r="E367" s="117" t="s">
        <v>17</v>
      </c>
      <c r="F367" s="117" t="s">
        <v>655</v>
      </c>
      <c r="G367" s="106">
        <f>'[1]на 01.10'!$B$64</f>
        <v>162154</v>
      </c>
      <c r="H367" s="124">
        <v>0.17</v>
      </c>
    </row>
    <row r="368" spans="1:8" s="107" customFormat="1" ht="81.599999999999994" customHeight="1">
      <c r="A368" s="117" t="s">
        <v>656</v>
      </c>
      <c r="B368" s="117" t="s">
        <v>657</v>
      </c>
      <c r="C368" s="117" t="s">
        <v>926</v>
      </c>
      <c r="D368" s="117" t="s">
        <v>654</v>
      </c>
      <c r="E368" s="117" t="s">
        <v>17</v>
      </c>
      <c r="F368" s="117" t="s">
        <v>655</v>
      </c>
      <c r="G368" s="106">
        <f>'[1]на 01.10'!$B$65</f>
        <v>302578</v>
      </c>
      <c r="H368" s="124">
        <v>0.15</v>
      </c>
    </row>
    <row r="369" spans="1:8" s="107" customFormat="1" ht="79.8" customHeight="1">
      <c r="A369" s="117" t="s">
        <v>658</v>
      </c>
      <c r="B369" s="117" t="s">
        <v>659</v>
      </c>
      <c r="C369" s="117" t="s">
        <v>926</v>
      </c>
      <c r="D369" s="117" t="s">
        <v>660</v>
      </c>
      <c r="E369" s="117" t="s">
        <v>17</v>
      </c>
      <c r="F369" s="117" t="s">
        <v>661</v>
      </c>
      <c r="G369" s="106">
        <f>'[1]на 01.10'!$B$66</f>
        <v>240444</v>
      </c>
      <c r="H369" s="124">
        <v>0.38</v>
      </c>
    </row>
    <row r="370" spans="1:8" s="107" customFormat="1" ht="54" customHeight="1">
      <c r="A370" s="117" t="s">
        <v>662</v>
      </c>
      <c r="B370" s="117" t="s">
        <v>663</v>
      </c>
      <c r="C370" s="117" t="s">
        <v>664</v>
      </c>
      <c r="D370" s="117" t="s">
        <v>665</v>
      </c>
      <c r="E370" s="117" t="s">
        <v>17</v>
      </c>
      <c r="F370" s="117" t="s">
        <v>666</v>
      </c>
      <c r="G370" s="106">
        <f>'[1]на 01.10'!$B$67</f>
        <v>770187</v>
      </c>
      <c r="H370" s="124">
        <v>0.17</v>
      </c>
    </row>
    <row r="371" spans="1:8" s="107" customFormat="1" ht="60.75" customHeight="1">
      <c r="A371" s="178" t="s">
        <v>667</v>
      </c>
      <c r="B371" s="178" t="s">
        <v>668</v>
      </c>
      <c r="C371" s="178" t="s">
        <v>1006</v>
      </c>
      <c r="D371" s="178" t="s">
        <v>669</v>
      </c>
      <c r="E371" s="178" t="s">
        <v>17</v>
      </c>
      <c r="F371" s="117" t="s">
        <v>1007</v>
      </c>
      <c r="G371" s="106">
        <f>'[1]на 01.10'!$B$68</f>
        <v>415101</v>
      </c>
      <c r="H371" s="124">
        <v>0.52</v>
      </c>
    </row>
    <row r="372" spans="1:8" s="107" customFormat="1" ht="70.2" customHeight="1">
      <c r="A372" s="178"/>
      <c r="B372" s="178"/>
      <c r="C372" s="178"/>
      <c r="D372" s="178"/>
      <c r="E372" s="178"/>
      <c r="F372" s="117" t="s">
        <v>1016</v>
      </c>
      <c r="G372" s="106">
        <f>'[1]на 01.10'!$B$68</f>
        <v>415101</v>
      </c>
      <c r="H372" s="124">
        <v>0.52</v>
      </c>
    </row>
    <row r="373" spans="1:8" s="107" customFormat="1" ht="23.25" customHeight="1">
      <c r="A373" s="177" t="s">
        <v>671</v>
      </c>
      <c r="B373" s="177"/>
      <c r="C373" s="177"/>
      <c r="D373" s="177"/>
      <c r="E373" s="177"/>
      <c r="F373" s="177"/>
      <c r="G373" s="177"/>
      <c r="H373" s="124"/>
    </row>
    <row r="374" spans="1:8" s="107" customFormat="1" ht="25.8" customHeight="1">
      <c r="A374" s="178" t="s">
        <v>672</v>
      </c>
      <c r="B374" s="178" t="s">
        <v>673</v>
      </c>
      <c r="C374" s="118" t="s">
        <v>674</v>
      </c>
      <c r="D374" s="117" t="s">
        <v>675</v>
      </c>
      <c r="E374" s="117" t="s">
        <v>17</v>
      </c>
      <c r="F374" s="117" t="s">
        <v>676</v>
      </c>
      <c r="G374" s="106">
        <f>'[1]на 01.10'!$B$70</f>
        <v>167250</v>
      </c>
      <c r="H374" s="124">
        <v>0.18</v>
      </c>
    </row>
    <row r="375" spans="1:8" s="107" customFormat="1" ht="20.25" customHeight="1">
      <c r="A375" s="178"/>
      <c r="B375" s="178"/>
      <c r="C375" s="118" t="s">
        <v>677</v>
      </c>
      <c r="D375" s="117" t="s">
        <v>678</v>
      </c>
      <c r="E375" s="117" t="s">
        <v>17</v>
      </c>
      <c r="F375" s="117" t="s">
        <v>679</v>
      </c>
      <c r="G375" s="106">
        <f>'[1]на 01.10'!$B$70</f>
        <v>167250</v>
      </c>
      <c r="H375" s="124">
        <v>0.18</v>
      </c>
    </row>
    <row r="376" spans="1:8" s="107" customFormat="1" ht="22.8" customHeight="1">
      <c r="A376" s="178"/>
      <c r="B376" s="117" t="s">
        <v>680</v>
      </c>
      <c r="C376" s="118" t="s">
        <v>681</v>
      </c>
      <c r="D376" s="117" t="s">
        <v>682</v>
      </c>
      <c r="E376" s="117" t="s">
        <v>17</v>
      </c>
      <c r="F376" s="117" t="s">
        <v>683</v>
      </c>
      <c r="G376" s="106">
        <f>'[1]на 01.10'!$B$70</f>
        <v>167250</v>
      </c>
      <c r="H376" s="124">
        <v>0.18</v>
      </c>
    </row>
    <row r="377" spans="1:8" s="107" customFormat="1" ht="34.799999999999997" customHeight="1">
      <c r="A377" s="117" t="s">
        <v>684</v>
      </c>
      <c r="B377" s="117" t="s">
        <v>685</v>
      </c>
      <c r="C377" s="118" t="s">
        <v>681</v>
      </c>
      <c r="D377" s="117" t="s">
        <v>682</v>
      </c>
      <c r="E377" s="117" t="s">
        <v>17</v>
      </c>
      <c r="F377" s="117" t="s">
        <v>686</v>
      </c>
      <c r="G377" s="106">
        <f>'[1]на 01.10'!$B$71</f>
        <v>291572</v>
      </c>
      <c r="H377" s="124">
        <v>0.15</v>
      </c>
    </row>
    <row r="378" spans="1:8" s="107" customFormat="1" ht="24" customHeight="1">
      <c r="A378" s="177" t="s">
        <v>687</v>
      </c>
      <c r="B378" s="177"/>
      <c r="C378" s="177"/>
      <c r="D378" s="177"/>
      <c r="E378" s="177"/>
      <c r="F378" s="177"/>
      <c r="G378" s="177"/>
      <c r="H378" s="124"/>
    </row>
    <row r="379" spans="1:8" s="107" customFormat="1" ht="109.8" customHeight="1">
      <c r="A379" s="178" t="s">
        <v>688</v>
      </c>
      <c r="B379" s="178" t="s">
        <v>689</v>
      </c>
      <c r="C379" s="117" t="s">
        <v>927</v>
      </c>
      <c r="D379" s="117" t="s">
        <v>690</v>
      </c>
      <c r="E379" s="117" t="s">
        <v>17</v>
      </c>
      <c r="F379" s="117" t="s">
        <v>691</v>
      </c>
      <c r="G379" s="106">
        <f>'[1]на 01.10'!$B$73</f>
        <v>156563</v>
      </c>
      <c r="H379" s="124">
        <v>0.25</v>
      </c>
    </row>
    <row r="380" spans="1:8" s="107" customFormat="1" ht="109.8" customHeight="1">
      <c r="A380" s="178"/>
      <c r="B380" s="178"/>
      <c r="C380" s="117" t="s">
        <v>928</v>
      </c>
      <c r="D380" s="117" t="s">
        <v>189</v>
      </c>
      <c r="E380" s="117" t="s">
        <v>17</v>
      </c>
      <c r="F380" s="117" t="s">
        <v>692</v>
      </c>
      <c r="G380" s="106">
        <f>'[1]на 01.10'!$B$73</f>
        <v>156563</v>
      </c>
      <c r="H380" s="124">
        <v>0.25</v>
      </c>
    </row>
    <row r="381" spans="1:8" s="107" customFormat="1" ht="63.75" customHeight="1">
      <c r="A381" s="178"/>
      <c r="B381" s="117" t="s">
        <v>693</v>
      </c>
      <c r="C381" s="117" t="s">
        <v>929</v>
      </c>
      <c r="D381" s="117" t="s">
        <v>694</v>
      </c>
      <c r="E381" s="117" t="s">
        <v>17</v>
      </c>
      <c r="F381" s="117" t="s">
        <v>695</v>
      </c>
      <c r="G381" s="106">
        <f>'[1]на 01.10'!$B$73</f>
        <v>156563</v>
      </c>
      <c r="H381" s="124">
        <v>0.25</v>
      </c>
    </row>
    <row r="382" spans="1:8" s="107" customFormat="1" ht="80.25" customHeight="1">
      <c r="A382" s="178"/>
      <c r="B382" s="178" t="s">
        <v>696</v>
      </c>
      <c r="C382" s="178" t="s">
        <v>930</v>
      </c>
      <c r="D382" s="178" t="s">
        <v>697</v>
      </c>
      <c r="E382" s="178" t="s">
        <v>17</v>
      </c>
      <c r="F382" s="117" t="s">
        <v>698</v>
      </c>
      <c r="G382" s="106">
        <f>'[1]на 01.10'!$B$73</f>
        <v>156563</v>
      </c>
      <c r="H382" s="124">
        <v>0.25</v>
      </c>
    </row>
    <row r="383" spans="1:8" s="107" customFormat="1" ht="94.2" customHeight="1">
      <c r="A383" s="178"/>
      <c r="B383" s="178"/>
      <c r="C383" s="178"/>
      <c r="D383" s="178"/>
      <c r="E383" s="178"/>
      <c r="F383" s="117" t="s">
        <v>699</v>
      </c>
      <c r="G383" s="106">
        <f>'[1]на 01.10'!$B$73</f>
        <v>156563</v>
      </c>
      <c r="H383" s="124">
        <v>0.25</v>
      </c>
    </row>
    <row r="384" spans="1:8" s="107" customFormat="1" ht="38.25" customHeight="1">
      <c r="A384" s="178"/>
      <c r="B384" s="178" t="s">
        <v>700</v>
      </c>
      <c r="C384" s="178" t="s">
        <v>931</v>
      </c>
      <c r="D384" s="178" t="s">
        <v>701</v>
      </c>
      <c r="E384" s="178" t="s">
        <v>17</v>
      </c>
      <c r="F384" s="117" t="s">
        <v>702</v>
      </c>
      <c r="G384" s="106">
        <f>'[1]на 01.10'!$B$73</f>
        <v>156563</v>
      </c>
      <c r="H384" s="124">
        <v>0.25</v>
      </c>
    </row>
    <row r="385" spans="1:8" s="107" customFormat="1" ht="53.25" customHeight="1">
      <c r="A385" s="178"/>
      <c r="B385" s="178"/>
      <c r="C385" s="178"/>
      <c r="D385" s="178"/>
      <c r="E385" s="178"/>
      <c r="F385" s="117" t="s">
        <v>703</v>
      </c>
      <c r="G385" s="106">
        <f>'[1]на 01.10'!$B$73</f>
        <v>156563</v>
      </c>
      <c r="H385" s="124">
        <v>0.25</v>
      </c>
    </row>
    <row r="386" spans="1:8" s="107" customFormat="1" ht="42" customHeight="1">
      <c r="A386" s="178"/>
      <c r="B386" s="178"/>
      <c r="C386" s="178"/>
      <c r="D386" s="178"/>
      <c r="E386" s="178"/>
      <c r="F386" s="117" t="s">
        <v>704</v>
      </c>
      <c r="G386" s="106">
        <f>'[1]на 01.10'!$B$73</f>
        <v>156563</v>
      </c>
      <c r="H386" s="124">
        <v>0.25</v>
      </c>
    </row>
    <row r="387" spans="1:8" s="107" customFormat="1" ht="55.2" customHeight="1">
      <c r="A387" s="178"/>
      <c r="B387" s="178"/>
      <c r="C387" s="178"/>
      <c r="D387" s="178"/>
      <c r="E387" s="178"/>
      <c r="F387" s="117" t="s">
        <v>705</v>
      </c>
      <c r="G387" s="106">
        <f>'[1]на 01.10'!$B$73</f>
        <v>156563</v>
      </c>
      <c r="H387" s="124">
        <v>0.25</v>
      </c>
    </row>
    <row r="388" spans="1:8" s="107" customFormat="1" ht="66" customHeight="1">
      <c r="A388" s="178"/>
      <c r="B388" s="117"/>
      <c r="C388" s="117" t="s">
        <v>932</v>
      </c>
      <c r="D388" s="117" t="s">
        <v>706</v>
      </c>
      <c r="E388" s="117" t="s">
        <v>17</v>
      </c>
      <c r="F388" s="117" t="s">
        <v>707</v>
      </c>
      <c r="G388" s="106">
        <f>'[1]на 01.10'!$B$73</f>
        <v>156563</v>
      </c>
      <c r="H388" s="124">
        <v>0.25</v>
      </c>
    </row>
    <row r="389" spans="1:8" s="107" customFormat="1" ht="66" customHeight="1">
      <c r="A389" s="178"/>
      <c r="B389" s="117"/>
      <c r="C389" s="117"/>
      <c r="D389" s="117"/>
      <c r="E389" s="117"/>
      <c r="F389" s="117" t="s">
        <v>708</v>
      </c>
      <c r="G389" s="106">
        <f>'[1]на 01.10'!$B$73</f>
        <v>156563</v>
      </c>
      <c r="H389" s="124">
        <v>0.25</v>
      </c>
    </row>
    <row r="390" spans="1:8" s="107" customFormat="1" ht="37.799999999999997" customHeight="1">
      <c r="A390" s="178"/>
      <c r="B390" s="117"/>
      <c r="C390" s="118" t="s">
        <v>709</v>
      </c>
      <c r="D390" s="117" t="s">
        <v>710</v>
      </c>
      <c r="E390" s="117" t="s">
        <v>17</v>
      </c>
      <c r="F390" s="117" t="s">
        <v>711</v>
      </c>
      <c r="G390" s="106">
        <f>'[1]на 01.10'!$B$73</f>
        <v>156563</v>
      </c>
      <c r="H390" s="124">
        <v>0.25</v>
      </c>
    </row>
    <row r="391" spans="1:8" s="107" customFormat="1" ht="144" customHeight="1">
      <c r="A391" s="117" t="s">
        <v>712</v>
      </c>
      <c r="B391" s="117" t="s">
        <v>689</v>
      </c>
      <c r="C391" s="117" t="s">
        <v>933</v>
      </c>
      <c r="D391" s="117" t="s">
        <v>713</v>
      </c>
      <c r="E391" s="117" t="s">
        <v>17</v>
      </c>
      <c r="F391" s="117" t="s">
        <v>714</v>
      </c>
      <c r="G391" s="106">
        <f>'[1]на 01.10'!$B$74</f>
        <v>319018</v>
      </c>
      <c r="H391" s="124">
        <v>0.33</v>
      </c>
    </row>
    <row r="392" spans="1:8" s="107" customFormat="1" ht="83.4" customHeight="1">
      <c r="A392" s="117" t="s">
        <v>715</v>
      </c>
      <c r="B392" s="117" t="s">
        <v>1019</v>
      </c>
      <c r="C392" s="117" t="s">
        <v>717</v>
      </c>
      <c r="D392" s="117" t="s">
        <v>718</v>
      </c>
      <c r="E392" s="117" t="s">
        <v>17</v>
      </c>
      <c r="F392" s="117" t="s">
        <v>719</v>
      </c>
      <c r="G392" s="106">
        <f>'[1]на 01.10'!$B$75</f>
        <v>185111</v>
      </c>
      <c r="H392" s="124">
        <v>0.23</v>
      </c>
    </row>
    <row r="393" spans="1:8" s="107" customFormat="1" ht="38.4" customHeight="1">
      <c r="A393" s="178" t="s">
        <v>720</v>
      </c>
      <c r="B393" s="178" t="s">
        <v>721</v>
      </c>
      <c r="C393" s="179" t="s">
        <v>722</v>
      </c>
      <c r="D393" s="178" t="s">
        <v>718</v>
      </c>
      <c r="E393" s="178" t="s">
        <v>17</v>
      </c>
      <c r="F393" s="117" t="s">
        <v>723</v>
      </c>
      <c r="G393" s="106">
        <f>'[1]на 01.10'!$B$76</f>
        <v>245582</v>
      </c>
      <c r="H393" s="124">
        <v>0.45</v>
      </c>
    </row>
    <row r="394" spans="1:8" s="107" customFormat="1" ht="37.799999999999997" customHeight="1">
      <c r="A394" s="178"/>
      <c r="B394" s="178"/>
      <c r="C394" s="179"/>
      <c r="D394" s="178"/>
      <c r="E394" s="178"/>
      <c r="F394" s="117" t="s">
        <v>724</v>
      </c>
      <c r="G394" s="106">
        <f>'[1]на 01.10'!$B$76</f>
        <v>245582</v>
      </c>
      <c r="H394" s="124">
        <v>0.45</v>
      </c>
    </row>
    <row r="395" spans="1:8" s="107" customFormat="1" ht="38.4" customHeight="1">
      <c r="A395" s="178"/>
      <c r="B395" s="178"/>
      <c r="C395" s="179"/>
      <c r="D395" s="178"/>
      <c r="E395" s="178"/>
      <c r="F395" s="117" t="s">
        <v>725</v>
      </c>
      <c r="G395" s="106">
        <f>'[1]на 01.10'!$B$76</f>
        <v>245582</v>
      </c>
      <c r="H395" s="124">
        <v>0.45</v>
      </c>
    </row>
    <row r="396" spans="1:8" s="107" customFormat="1" ht="52.8" customHeight="1">
      <c r="A396" s="178"/>
      <c r="B396" s="117"/>
      <c r="C396" s="117" t="s">
        <v>934</v>
      </c>
      <c r="D396" s="117" t="s">
        <v>726</v>
      </c>
      <c r="E396" s="117" t="s">
        <v>17</v>
      </c>
      <c r="F396" s="117" t="s">
        <v>727</v>
      </c>
      <c r="G396" s="106">
        <f>'[1]на 01.10'!$B$76</f>
        <v>245582</v>
      </c>
      <c r="H396" s="124">
        <v>0.45</v>
      </c>
    </row>
    <row r="397" spans="1:8" s="107" customFormat="1" ht="50.4" customHeight="1">
      <c r="A397" s="178"/>
      <c r="B397" s="117"/>
      <c r="C397" s="117"/>
      <c r="D397" s="117"/>
      <c r="E397" s="117"/>
      <c r="F397" s="117" t="s">
        <v>728</v>
      </c>
      <c r="G397" s="106">
        <f>'[1]на 01.10'!$B$76</f>
        <v>245582</v>
      </c>
      <c r="H397" s="124">
        <v>0.45</v>
      </c>
    </row>
    <row r="398" spans="1:8" s="107" customFormat="1" ht="51.6" customHeight="1">
      <c r="A398" s="178"/>
      <c r="B398" s="117"/>
      <c r="C398" s="117" t="s">
        <v>935</v>
      </c>
      <c r="D398" s="117" t="s">
        <v>729</v>
      </c>
      <c r="E398" s="117" t="s">
        <v>17</v>
      </c>
      <c r="F398" s="117" t="s">
        <v>730</v>
      </c>
      <c r="G398" s="106">
        <f>'[1]на 01.10'!$B$76</f>
        <v>245582</v>
      </c>
      <c r="H398" s="124">
        <v>0.45</v>
      </c>
    </row>
    <row r="399" spans="1:8" s="107" customFormat="1" ht="33" customHeight="1">
      <c r="A399" s="178"/>
      <c r="B399" s="117"/>
      <c r="C399" s="117"/>
      <c r="D399" s="117"/>
      <c r="E399" s="117"/>
      <c r="F399" s="117" t="s">
        <v>731</v>
      </c>
      <c r="G399" s="106">
        <f>'[1]на 01.10'!$B$76</f>
        <v>245582</v>
      </c>
      <c r="H399" s="124">
        <v>0.45</v>
      </c>
    </row>
    <row r="400" spans="1:8" s="107" customFormat="1" ht="50.4" customHeight="1">
      <c r="A400" s="178"/>
      <c r="B400" s="117"/>
      <c r="C400" s="117"/>
      <c r="D400" s="117"/>
      <c r="E400" s="117"/>
      <c r="F400" s="117" t="s">
        <v>732</v>
      </c>
      <c r="G400" s="106">
        <f>'[1]на 01.10'!$B$76</f>
        <v>245582</v>
      </c>
      <c r="H400" s="124">
        <v>0.45</v>
      </c>
    </row>
    <row r="401" spans="1:8" s="107" customFormat="1" ht="84.6" customHeight="1">
      <c r="A401" s="117" t="s">
        <v>733</v>
      </c>
      <c r="B401" s="117" t="s">
        <v>734</v>
      </c>
      <c r="C401" s="117" t="s">
        <v>936</v>
      </c>
      <c r="D401" s="117" t="s">
        <v>735</v>
      </c>
      <c r="E401" s="117" t="s">
        <v>17</v>
      </c>
      <c r="F401" s="117" t="s">
        <v>736</v>
      </c>
      <c r="G401" s="106">
        <f>'[1]на 01.10'!$B$77</f>
        <v>396727</v>
      </c>
      <c r="H401" s="124">
        <v>0.09</v>
      </c>
    </row>
    <row r="402" spans="1:8" s="107" customFormat="1" ht="27" customHeight="1">
      <c r="A402" s="177" t="s">
        <v>737</v>
      </c>
      <c r="B402" s="177"/>
      <c r="C402" s="177"/>
      <c r="D402" s="177"/>
      <c r="E402" s="177"/>
      <c r="F402" s="177"/>
      <c r="G402" s="177"/>
      <c r="H402" s="124"/>
    </row>
    <row r="403" spans="1:8" s="107" customFormat="1" ht="21.6" customHeight="1">
      <c r="A403" s="178" t="s">
        <v>738</v>
      </c>
      <c r="B403" s="178" t="s">
        <v>739</v>
      </c>
      <c r="C403" s="178" t="s">
        <v>937</v>
      </c>
      <c r="D403" s="178" t="s">
        <v>740</v>
      </c>
      <c r="E403" s="178" t="s">
        <v>17</v>
      </c>
      <c r="F403" s="117" t="s">
        <v>741</v>
      </c>
      <c r="G403" s="106">
        <f>'[1]на 01.10'!$B$79</f>
        <v>110511</v>
      </c>
      <c r="H403" s="124">
        <v>0.28999999999999998</v>
      </c>
    </row>
    <row r="404" spans="1:8" s="107" customFormat="1" ht="20.399999999999999" customHeight="1">
      <c r="A404" s="178"/>
      <c r="B404" s="178"/>
      <c r="C404" s="178"/>
      <c r="D404" s="178"/>
      <c r="E404" s="178"/>
      <c r="F404" s="117" t="s">
        <v>742</v>
      </c>
      <c r="G404" s="106">
        <f>'[1]на 01.10'!$B$79</f>
        <v>110511</v>
      </c>
      <c r="H404" s="124">
        <v>0.28999999999999998</v>
      </c>
    </row>
    <row r="405" spans="1:8" s="107" customFormat="1" ht="22.8" customHeight="1">
      <c r="A405" s="178"/>
      <c r="B405" s="178"/>
      <c r="C405" s="178"/>
      <c r="D405" s="178"/>
      <c r="E405" s="178"/>
      <c r="F405" s="117" t="s">
        <v>743</v>
      </c>
      <c r="G405" s="106">
        <f>'[1]на 01.10'!$B$79</f>
        <v>110511</v>
      </c>
      <c r="H405" s="124">
        <v>0.28999999999999998</v>
      </c>
    </row>
    <row r="406" spans="1:8" s="107" customFormat="1" ht="21.6" customHeight="1">
      <c r="A406" s="178"/>
      <c r="B406" s="178"/>
      <c r="C406" s="178"/>
      <c r="D406" s="178"/>
      <c r="E406" s="178"/>
      <c r="F406" s="117" t="s">
        <v>744</v>
      </c>
      <c r="G406" s="106">
        <f>'[1]на 01.10'!$B$79</f>
        <v>110511</v>
      </c>
      <c r="H406" s="124">
        <v>0.28999999999999998</v>
      </c>
    </row>
    <row r="407" spans="1:8" s="107" customFormat="1" ht="19.8" customHeight="1">
      <c r="A407" s="178"/>
      <c r="B407" s="178"/>
      <c r="C407" s="178"/>
      <c r="D407" s="178"/>
      <c r="E407" s="178"/>
      <c r="F407" s="117" t="s">
        <v>745</v>
      </c>
      <c r="G407" s="106">
        <f>'[1]на 01.10'!$B$79</f>
        <v>110511</v>
      </c>
      <c r="H407" s="124">
        <v>0.28999999999999998</v>
      </c>
    </row>
    <row r="408" spans="1:8" s="107" customFormat="1" ht="21" customHeight="1">
      <c r="A408" s="178"/>
      <c r="B408" s="178"/>
      <c r="C408" s="178"/>
      <c r="D408" s="178"/>
      <c r="E408" s="178"/>
      <c r="F408" s="117" t="s">
        <v>746</v>
      </c>
      <c r="G408" s="106">
        <f>'[1]на 01.10'!$B$79</f>
        <v>110511</v>
      </c>
      <c r="H408" s="124">
        <v>0.28999999999999998</v>
      </c>
    </row>
    <row r="409" spans="1:8" s="107" customFormat="1" ht="18.600000000000001" customHeight="1">
      <c r="A409" s="178"/>
      <c r="B409" s="178"/>
      <c r="C409" s="178"/>
      <c r="D409" s="178"/>
      <c r="E409" s="178"/>
      <c r="F409" s="117" t="s">
        <v>747</v>
      </c>
      <c r="G409" s="106">
        <f>'[1]на 01.10'!$B$79</f>
        <v>110511</v>
      </c>
      <c r="H409" s="124">
        <v>0.28999999999999998</v>
      </c>
    </row>
    <row r="410" spans="1:8" s="107" customFormat="1" ht="18.600000000000001" customHeight="1">
      <c r="A410" s="178"/>
      <c r="B410" s="178"/>
      <c r="C410" s="178"/>
      <c r="D410" s="178"/>
      <c r="E410" s="178"/>
      <c r="F410" s="117" t="s">
        <v>748</v>
      </c>
      <c r="G410" s="106">
        <f>'[1]на 01.10'!$B$79</f>
        <v>110511</v>
      </c>
      <c r="H410" s="124">
        <v>0.28999999999999998</v>
      </c>
    </row>
    <row r="411" spans="1:8" s="107" customFormat="1" ht="32.4" customHeight="1">
      <c r="A411" s="178"/>
      <c r="B411" s="178"/>
      <c r="C411" s="178"/>
      <c r="D411" s="178"/>
      <c r="E411" s="178"/>
      <c r="F411" s="117" t="s">
        <v>749</v>
      </c>
      <c r="G411" s="106">
        <f>'[1]на 01.10'!$B$79</f>
        <v>110511</v>
      </c>
      <c r="H411" s="124">
        <v>0.28999999999999998</v>
      </c>
    </row>
    <row r="412" spans="1:8" s="107" customFormat="1" ht="22.2" customHeight="1">
      <c r="A412" s="178"/>
      <c r="B412" s="117"/>
      <c r="C412" s="117"/>
      <c r="D412" s="117"/>
      <c r="E412" s="117"/>
      <c r="F412" s="117" t="s">
        <v>750</v>
      </c>
      <c r="G412" s="106">
        <f>'[1]на 01.10'!$B$79</f>
        <v>110511</v>
      </c>
      <c r="H412" s="124">
        <v>0.28999999999999998</v>
      </c>
    </row>
    <row r="413" spans="1:8" s="107" customFormat="1" ht="21.6" customHeight="1">
      <c r="A413" s="178"/>
      <c r="B413" s="117"/>
      <c r="C413" s="117"/>
      <c r="D413" s="117"/>
      <c r="E413" s="117"/>
      <c r="F413" s="117" t="s">
        <v>751</v>
      </c>
      <c r="G413" s="106">
        <f>'[1]на 01.10'!$B$79</f>
        <v>110511</v>
      </c>
      <c r="H413" s="124">
        <v>0.28999999999999998</v>
      </c>
    </row>
    <row r="414" spans="1:8" s="107" customFormat="1" ht="31.2">
      <c r="A414" s="178"/>
      <c r="B414" s="178"/>
      <c r="C414" s="178"/>
      <c r="D414" s="178"/>
      <c r="E414" s="178"/>
      <c r="F414" s="117" t="s">
        <v>752</v>
      </c>
      <c r="G414" s="106">
        <f>'[1]на 01.10'!$B$79</f>
        <v>110511</v>
      </c>
      <c r="H414" s="124">
        <v>0.28999999999999998</v>
      </c>
    </row>
    <row r="415" spans="1:8" s="107" customFormat="1" ht="21.6" customHeight="1">
      <c r="A415" s="178"/>
      <c r="B415" s="178"/>
      <c r="C415" s="178"/>
      <c r="D415" s="178"/>
      <c r="E415" s="178"/>
      <c r="F415" s="117" t="s">
        <v>753</v>
      </c>
      <c r="G415" s="106">
        <f>'[1]на 01.10'!$B$79</f>
        <v>110511</v>
      </c>
      <c r="H415" s="124">
        <v>0.28999999999999998</v>
      </c>
    </row>
    <row r="416" spans="1:8" s="107" customFormat="1" ht="21.6" customHeight="1">
      <c r="A416" s="178"/>
      <c r="B416" s="178"/>
      <c r="C416" s="178"/>
      <c r="D416" s="178"/>
      <c r="E416" s="178"/>
      <c r="F416" s="117" t="s">
        <v>754</v>
      </c>
      <c r="G416" s="106">
        <f>'[1]на 01.10'!$B$79</f>
        <v>110511</v>
      </c>
      <c r="H416" s="124">
        <v>0.28999999999999998</v>
      </c>
    </row>
    <row r="417" spans="1:8" s="107" customFormat="1" ht="25.2" customHeight="1">
      <c r="A417" s="178"/>
      <c r="B417" s="178" t="s">
        <v>755</v>
      </c>
      <c r="C417" s="178" t="s">
        <v>938</v>
      </c>
      <c r="D417" s="178" t="s">
        <v>756</v>
      </c>
      <c r="E417" s="178" t="s">
        <v>17</v>
      </c>
      <c r="F417" s="117" t="s">
        <v>757</v>
      </c>
      <c r="G417" s="106">
        <f>'[1]на 01.10'!$B$79</f>
        <v>110511</v>
      </c>
      <c r="H417" s="124">
        <v>0.28999999999999998</v>
      </c>
    </row>
    <row r="418" spans="1:8" s="107" customFormat="1" ht="28.2" customHeight="1">
      <c r="A418" s="178"/>
      <c r="B418" s="178"/>
      <c r="C418" s="178"/>
      <c r="D418" s="178"/>
      <c r="E418" s="178"/>
      <c r="F418" s="117" t="s">
        <v>758</v>
      </c>
      <c r="G418" s="106">
        <f>'[1]на 01.10'!$B$79</f>
        <v>110511</v>
      </c>
      <c r="H418" s="124">
        <v>0.28999999999999998</v>
      </c>
    </row>
    <row r="419" spans="1:8" s="107" customFormat="1" ht="23.25" customHeight="1">
      <c r="A419" s="178"/>
      <c r="B419" s="178"/>
      <c r="C419" s="178"/>
      <c r="D419" s="178"/>
      <c r="E419" s="178"/>
      <c r="F419" s="178" t="s">
        <v>759</v>
      </c>
      <c r="G419" s="186">
        <f>'[1]на 01.10'!$B$79</f>
        <v>110511</v>
      </c>
      <c r="H419" s="188">
        <v>0.28999999999999998</v>
      </c>
    </row>
    <row r="420" spans="1:8" s="107" customFormat="1" ht="1.8" customHeight="1">
      <c r="A420" s="178"/>
      <c r="B420" s="178"/>
      <c r="C420" s="178"/>
      <c r="D420" s="178"/>
      <c r="E420" s="178"/>
      <c r="F420" s="178"/>
      <c r="G420" s="187"/>
      <c r="H420" s="189"/>
    </row>
    <row r="421" spans="1:8" s="107" customFormat="1" ht="20.399999999999999" customHeight="1">
      <c r="A421" s="178"/>
      <c r="B421" s="117"/>
      <c r="C421" s="117"/>
      <c r="D421" s="117"/>
      <c r="E421" s="117"/>
      <c r="F421" s="117" t="s">
        <v>760</v>
      </c>
      <c r="G421" s="106">
        <f>'[1]на 01.10'!$B$79</f>
        <v>110511</v>
      </c>
      <c r="H421" s="124">
        <v>0.28999999999999998</v>
      </c>
    </row>
    <row r="422" spans="1:8" s="107" customFormat="1" ht="20.399999999999999" customHeight="1">
      <c r="A422" s="178"/>
      <c r="B422" s="117"/>
      <c r="C422" s="117"/>
      <c r="D422" s="117"/>
      <c r="E422" s="117"/>
      <c r="F422" s="117" t="s">
        <v>761</v>
      </c>
      <c r="G422" s="106">
        <f>'[1]на 01.10'!$B$79</f>
        <v>110511</v>
      </c>
      <c r="H422" s="124">
        <v>0.28999999999999998</v>
      </c>
    </row>
    <row r="423" spans="1:8" s="107" customFormat="1" ht="34.799999999999997" customHeight="1">
      <c r="A423" s="178"/>
      <c r="B423" s="117"/>
      <c r="C423" s="117"/>
      <c r="D423" s="117"/>
      <c r="E423" s="117"/>
      <c r="F423" s="117" t="s">
        <v>762</v>
      </c>
      <c r="G423" s="106">
        <f>'[1]на 01.10'!$B$79</f>
        <v>110511</v>
      </c>
      <c r="H423" s="124">
        <v>0.28999999999999998</v>
      </c>
    </row>
    <row r="424" spans="1:8" s="107" customFormat="1" ht="25.8" customHeight="1">
      <c r="A424" s="178"/>
      <c r="B424" s="178"/>
      <c r="C424" s="178"/>
      <c r="D424" s="178" t="s">
        <v>763</v>
      </c>
      <c r="E424" s="178" t="s">
        <v>17</v>
      </c>
      <c r="F424" s="117" t="s">
        <v>764</v>
      </c>
      <c r="G424" s="106">
        <f>'[1]на 01.10'!$B$79</f>
        <v>110511</v>
      </c>
      <c r="H424" s="124">
        <v>0.28999999999999998</v>
      </c>
    </row>
    <row r="425" spans="1:8" s="107" customFormat="1" ht="23.4" customHeight="1">
      <c r="A425" s="178"/>
      <c r="B425" s="178"/>
      <c r="C425" s="178"/>
      <c r="D425" s="178"/>
      <c r="E425" s="178"/>
      <c r="F425" s="117" t="s">
        <v>765</v>
      </c>
      <c r="G425" s="106">
        <f>'[1]на 01.10'!$B$79</f>
        <v>110511</v>
      </c>
      <c r="H425" s="124">
        <v>0.28999999999999998</v>
      </c>
    </row>
    <row r="426" spans="1:8" s="107" customFormat="1" ht="67.2" customHeight="1">
      <c r="A426" s="178"/>
      <c r="B426" s="117" t="s">
        <v>766</v>
      </c>
      <c r="C426" s="117" t="s">
        <v>1008</v>
      </c>
      <c r="D426" s="117" t="s">
        <v>1017</v>
      </c>
      <c r="E426" s="117" t="s">
        <v>17</v>
      </c>
      <c r="F426" s="117" t="s">
        <v>1009</v>
      </c>
      <c r="G426" s="106">
        <f>'[1]на 01.10'!$B$79</f>
        <v>110511</v>
      </c>
      <c r="H426" s="124">
        <v>0.28999999999999998</v>
      </c>
    </row>
    <row r="427" spans="1:8" s="107" customFormat="1" ht="49.8" customHeight="1">
      <c r="A427" s="117" t="s">
        <v>767</v>
      </c>
      <c r="B427" s="117" t="s">
        <v>768</v>
      </c>
      <c r="C427" s="117" t="s">
        <v>939</v>
      </c>
      <c r="D427" s="117" t="s">
        <v>769</v>
      </c>
      <c r="E427" s="117" t="s">
        <v>17</v>
      </c>
      <c r="F427" s="117" t="s">
        <v>770</v>
      </c>
      <c r="G427" s="106">
        <f>'[1]на 01.10'!$B$80</f>
        <v>162790</v>
      </c>
      <c r="H427" s="124">
        <v>0.32</v>
      </c>
    </row>
    <row r="428" spans="1:8" s="107" customFormat="1" ht="24.75" customHeight="1">
      <c r="A428" s="177" t="s">
        <v>771</v>
      </c>
      <c r="B428" s="177"/>
      <c r="C428" s="177"/>
      <c r="D428" s="177"/>
      <c r="E428" s="177"/>
      <c r="F428" s="177"/>
      <c r="G428" s="177"/>
      <c r="H428" s="124"/>
    </row>
    <row r="429" spans="1:8" s="107" customFormat="1" ht="19.2" customHeight="1">
      <c r="A429" s="178" t="s">
        <v>772</v>
      </c>
      <c r="B429" s="178" t="s">
        <v>773</v>
      </c>
      <c r="C429" s="178" t="s">
        <v>774</v>
      </c>
      <c r="D429" s="178" t="s">
        <v>775</v>
      </c>
      <c r="E429" s="178" t="s">
        <v>17</v>
      </c>
      <c r="F429" s="117" t="s">
        <v>776</v>
      </c>
      <c r="G429" s="106">
        <f>'[1]на 01.10'!$B$82</f>
        <v>193718</v>
      </c>
      <c r="H429" s="124">
        <v>0.2</v>
      </c>
    </row>
    <row r="430" spans="1:8" s="107" customFormat="1" ht="18.600000000000001" customHeight="1">
      <c r="A430" s="178"/>
      <c r="B430" s="178"/>
      <c r="C430" s="178"/>
      <c r="D430" s="178"/>
      <c r="E430" s="178"/>
      <c r="F430" s="117" t="s">
        <v>777</v>
      </c>
      <c r="G430" s="106">
        <f>'[1]на 01.10'!$B$82</f>
        <v>193718</v>
      </c>
      <c r="H430" s="124">
        <v>0.2</v>
      </c>
    </row>
    <row r="431" spans="1:8" s="107" customFormat="1" ht="18.600000000000001" customHeight="1">
      <c r="A431" s="178"/>
      <c r="B431" s="178"/>
      <c r="C431" s="178"/>
      <c r="D431" s="178"/>
      <c r="E431" s="178"/>
      <c r="F431" s="117" t="s">
        <v>778</v>
      </c>
      <c r="G431" s="106">
        <f>'[1]на 01.10'!$B$82</f>
        <v>193718</v>
      </c>
      <c r="H431" s="124">
        <v>0.2</v>
      </c>
    </row>
    <row r="432" spans="1:8" s="107" customFormat="1" ht="18.600000000000001" customHeight="1">
      <c r="A432" s="178"/>
      <c r="B432" s="178"/>
      <c r="C432" s="178"/>
      <c r="D432" s="178"/>
      <c r="E432" s="178"/>
      <c r="F432" s="117" t="s">
        <v>779</v>
      </c>
      <c r="G432" s="106">
        <f>'[1]на 01.10'!$B$82</f>
        <v>193718</v>
      </c>
      <c r="H432" s="124">
        <v>0.2</v>
      </c>
    </row>
    <row r="433" spans="1:8" s="107" customFormat="1" ht="18.600000000000001" customHeight="1">
      <c r="A433" s="178"/>
      <c r="B433" s="178"/>
      <c r="C433" s="178"/>
      <c r="D433" s="178"/>
      <c r="E433" s="178"/>
      <c r="F433" s="117" t="s">
        <v>780</v>
      </c>
      <c r="G433" s="106">
        <f>'[1]на 01.10'!$B$82</f>
        <v>193718</v>
      </c>
      <c r="H433" s="124">
        <v>0.2</v>
      </c>
    </row>
    <row r="434" spans="1:8" s="107" customFormat="1" ht="18.600000000000001" customHeight="1">
      <c r="A434" s="178"/>
      <c r="B434" s="178"/>
      <c r="C434" s="178"/>
      <c r="D434" s="178"/>
      <c r="E434" s="178"/>
      <c r="F434" s="117" t="s">
        <v>781</v>
      </c>
      <c r="G434" s="106">
        <f>'[1]на 01.10'!$B$82</f>
        <v>193718</v>
      </c>
      <c r="H434" s="124">
        <v>0.2</v>
      </c>
    </row>
    <row r="435" spans="1:8" s="107" customFormat="1" ht="18.600000000000001" customHeight="1">
      <c r="A435" s="178"/>
      <c r="B435" s="178"/>
      <c r="C435" s="178"/>
      <c r="D435" s="178"/>
      <c r="E435" s="178"/>
      <c r="F435" s="117" t="s">
        <v>782</v>
      </c>
      <c r="G435" s="106">
        <f>'[1]на 01.10'!$B$82</f>
        <v>193718</v>
      </c>
      <c r="H435" s="124">
        <v>0.2</v>
      </c>
    </row>
    <row r="436" spans="1:8" s="107" customFormat="1" ht="18.600000000000001" customHeight="1">
      <c r="A436" s="178"/>
      <c r="B436" s="178"/>
      <c r="C436" s="178"/>
      <c r="D436" s="178"/>
      <c r="E436" s="178"/>
      <c r="F436" s="117" t="s">
        <v>783</v>
      </c>
      <c r="G436" s="106">
        <f>'[1]на 01.10'!$B$82</f>
        <v>193718</v>
      </c>
      <c r="H436" s="124">
        <v>0.2</v>
      </c>
    </row>
    <row r="437" spans="1:8" s="107" customFormat="1" ht="18.600000000000001" customHeight="1">
      <c r="A437" s="178"/>
      <c r="B437" s="178"/>
      <c r="C437" s="178"/>
      <c r="D437" s="178"/>
      <c r="E437" s="178"/>
      <c r="F437" s="117" t="s">
        <v>784</v>
      </c>
      <c r="G437" s="106">
        <f>'[1]на 01.10'!$B$82</f>
        <v>193718</v>
      </c>
      <c r="H437" s="124">
        <v>0.2</v>
      </c>
    </row>
    <row r="438" spans="1:8" s="107" customFormat="1" ht="18.600000000000001" customHeight="1">
      <c r="A438" s="178"/>
      <c r="B438" s="178" t="s">
        <v>785</v>
      </c>
      <c r="C438" s="178" t="s">
        <v>786</v>
      </c>
      <c r="D438" s="178" t="s">
        <v>787</v>
      </c>
      <c r="E438" s="178" t="s">
        <v>17</v>
      </c>
      <c r="F438" s="117" t="s">
        <v>788</v>
      </c>
      <c r="G438" s="106">
        <f>'[1]на 01.10'!$B$82</f>
        <v>193718</v>
      </c>
      <c r="H438" s="124">
        <v>0.2</v>
      </c>
    </row>
    <row r="439" spans="1:8" s="107" customFormat="1" ht="18.600000000000001" customHeight="1">
      <c r="A439" s="178"/>
      <c r="B439" s="178"/>
      <c r="C439" s="178"/>
      <c r="D439" s="178"/>
      <c r="E439" s="178"/>
      <c r="F439" s="117" t="s">
        <v>789</v>
      </c>
      <c r="G439" s="106">
        <f>'[1]на 01.10'!$B$82</f>
        <v>193718</v>
      </c>
      <c r="H439" s="124">
        <v>0.2</v>
      </c>
    </row>
    <row r="440" spans="1:8" s="107" customFormat="1" ht="31.2">
      <c r="A440" s="178"/>
      <c r="B440" s="178"/>
      <c r="C440" s="178"/>
      <c r="D440" s="178"/>
      <c r="E440" s="178"/>
      <c r="F440" s="117" t="s">
        <v>790</v>
      </c>
      <c r="G440" s="106">
        <f>'[1]на 01.10'!$B$82</f>
        <v>193718</v>
      </c>
      <c r="H440" s="124">
        <v>0.2</v>
      </c>
    </row>
    <row r="441" spans="1:8" s="107" customFormat="1" ht="18.600000000000001" customHeight="1">
      <c r="A441" s="178"/>
      <c r="B441" s="178"/>
      <c r="C441" s="178"/>
      <c r="D441" s="178"/>
      <c r="E441" s="178"/>
      <c r="F441" s="117" t="s">
        <v>791</v>
      </c>
      <c r="G441" s="106">
        <f>'[1]на 01.10'!$B$82</f>
        <v>193718</v>
      </c>
      <c r="H441" s="124">
        <v>0.2</v>
      </c>
    </row>
    <row r="442" spans="1:8" s="107" customFormat="1" ht="18.600000000000001" customHeight="1">
      <c r="A442" s="178"/>
      <c r="B442" s="178"/>
      <c r="C442" s="178"/>
      <c r="D442" s="178"/>
      <c r="E442" s="178"/>
      <c r="F442" s="117" t="s">
        <v>792</v>
      </c>
      <c r="G442" s="106">
        <f>'[1]на 01.10'!$B$82</f>
        <v>193718</v>
      </c>
      <c r="H442" s="124">
        <v>0.2</v>
      </c>
    </row>
    <row r="443" spans="1:8" s="107" customFormat="1" ht="18.600000000000001" customHeight="1">
      <c r="A443" s="178"/>
      <c r="B443" s="178"/>
      <c r="C443" s="178"/>
      <c r="D443" s="178"/>
      <c r="E443" s="178"/>
      <c r="F443" s="117" t="s">
        <v>793</v>
      </c>
      <c r="G443" s="106">
        <f>'[1]на 01.10'!$B$82</f>
        <v>193718</v>
      </c>
      <c r="H443" s="124">
        <v>0.2</v>
      </c>
    </row>
    <row r="444" spans="1:8" s="107" customFormat="1" ht="18.600000000000001" customHeight="1">
      <c r="A444" s="178"/>
      <c r="B444" s="178"/>
      <c r="C444" s="178"/>
      <c r="D444" s="178"/>
      <c r="E444" s="178"/>
      <c r="F444" s="117" t="s">
        <v>794</v>
      </c>
      <c r="G444" s="106">
        <f>'[1]на 01.10'!$B$82</f>
        <v>193718</v>
      </c>
      <c r="H444" s="124">
        <v>0.2</v>
      </c>
    </row>
    <row r="445" spans="1:8" s="107" customFormat="1" ht="129" customHeight="1">
      <c r="A445" s="178"/>
      <c r="B445" s="117" t="s">
        <v>795</v>
      </c>
      <c r="C445" s="117" t="s">
        <v>940</v>
      </c>
      <c r="D445" s="117" t="s">
        <v>796</v>
      </c>
      <c r="E445" s="117" t="s">
        <v>17</v>
      </c>
      <c r="F445" s="117" t="s">
        <v>797</v>
      </c>
      <c r="G445" s="106">
        <f>'[1]на 01.10'!$B$82</f>
        <v>193718</v>
      </c>
      <c r="H445" s="124">
        <v>0.2</v>
      </c>
    </row>
    <row r="446" spans="1:8" s="107" customFormat="1" ht="52.5" customHeight="1">
      <c r="A446" s="178"/>
      <c r="B446" s="178"/>
      <c r="C446" s="178"/>
      <c r="D446" s="178"/>
      <c r="E446" s="178"/>
      <c r="F446" s="117" t="s">
        <v>798</v>
      </c>
      <c r="G446" s="106">
        <f>'[1]на 01.10'!$B$82</f>
        <v>193718</v>
      </c>
      <c r="H446" s="124">
        <v>0.2</v>
      </c>
    </row>
    <row r="447" spans="1:8" s="107" customFormat="1" ht="34.200000000000003" customHeight="1">
      <c r="A447" s="178"/>
      <c r="B447" s="178"/>
      <c r="C447" s="178"/>
      <c r="D447" s="178"/>
      <c r="E447" s="178"/>
      <c r="F447" s="117" t="s">
        <v>799</v>
      </c>
      <c r="G447" s="106">
        <f>'[1]на 01.10'!$B$82</f>
        <v>193718</v>
      </c>
      <c r="H447" s="124">
        <v>0.2</v>
      </c>
    </row>
    <row r="448" spans="1:8" s="107" customFormat="1" ht="34.799999999999997" customHeight="1">
      <c r="A448" s="178"/>
      <c r="B448" s="117"/>
      <c r="C448" s="117"/>
      <c r="D448" s="117" t="s">
        <v>800</v>
      </c>
      <c r="E448" s="117" t="s">
        <v>17</v>
      </c>
      <c r="F448" s="117" t="s">
        <v>801</v>
      </c>
      <c r="G448" s="106">
        <f>'[1]на 01.10'!$B$82</f>
        <v>193718</v>
      </c>
      <c r="H448" s="124">
        <v>0.2</v>
      </c>
    </row>
    <row r="449" spans="1:8" s="107" customFormat="1" ht="34.799999999999997" customHeight="1">
      <c r="A449" s="178"/>
      <c r="B449" s="117"/>
      <c r="C449" s="117"/>
      <c r="D449" s="117" t="s">
        <v>802</v>
      </c>
      <c r="E449" s="117" t="s">
        <v>17</v>
      </c>
      <c r="F449" s="117" t="s">
        <v>803</v>
      </c>
      <c r="G449" s="106">
        <f>'[1]на 01.10'!$B$82</f>
        <v>193718</v>
      </c>
      <c r="H449" s="124">
        <v>0.2</v>
      </c>
    </row>
    <row r="450" spans="1:8" s="107" customFormat="1" ht="31.2">
      <c r="A450" s="178"/>
      <c r="B450" s="117"/>
      <c r="C450" s="117"/>
      <c r="D450" s="117" t="s">
        <v>804</v>
      </c>
      <c r="E450" s="117" t="s">
        <v>17</v>
      </c>
      <c r="F450" s="117" t="s">
        <v>805</v>
      </c>
      <c r="G450" s="106">
        <f>'[1]на 01.10'!$B$82</f>
        <v>193718</v>
      </c>
      <c r="H450" s="124">
        <v>0.2</v>
      </c>
    </row>
    <row r="451" spans="1:8" s="107" customFormat="1" ht="35.4" customHeight="1">
      <c r="A451" s="178"/>
      <c r="B451" s="117"/>
      <c r="C451" s="117"/>
      <c r="D451" s="117" t="s">
        <v>806</v>
      </c>
      <c r="E451" s="117" t="s">
        <v>17</v>
      </c>
      <c r="F451" s="117" t="s">
        <v>807</v>
      </c>
      <c r="G451" s="106">
        <f>'[1]на 01.10'!$B$82</f>
        <v>193718</v>
      </c>
      <c r="H451" s="124">
        <v>0.2</v>
      </c>
    </row>
    <row r="452" spans="1:8" s="107" customFormat="1" ht="33.6" customHeight="1">
      <c r="A452" s="178"/>
      <c r="B452" s="117"/>
      <c r="C452" s="117"/>
      <c r="D452" s="117" t="s">
        <v>808</v>
      </c>
      <c r="E452" s="117" t="s">
        <v>17</v>
      </c>
      <c r="F452" s="117" t="s">
        <v>809</v>
      </c>
      <c r="G452" s="106">
        <f>'[1]на 01.10'!$B$82</f>
        <v>193718</v>
      </c>
      <c r="H452" s="124">
        <v>0.2</v>
      </c>
    </row>
    <row r="453" spans="1:8" s="107" customFormat="1" ht="34.200000000000003" customHeight="1">
      <c r="A453" s="178"/>
      <c r="B453" s="117"/>
      <c r="C453" s="117"/>
      <c r="D453" s="117" t="s">
        <v>810</v>
      </c>
      <c r="E453" s="117" t="s">
        <v>17</v>
      </c>
      <c r="F453" s="117" t="s">
        <v>807</v>
      </c>
      <c r="G453" s="106">
        <f>'[1]на 01.10'!$B$82</f>
        <v>193718</v>
      </c>
      <c r="H453" s="124">
        <v>0.2</v>
      </c>
    </row>
    <row r="454" spans="1:8" s="107" customFormat="1" ht="35.4" customHeight="1">
      <c r="A454" s="178"/>
      <c r="B454" s="117"/>
      <c r="C454" s="117"/>
      <c r="D454" s="117" t="s">
        <v>811</v>
      </c>
      <c r="E454" s="117" t="s">
        <v>17</v>
      </c>
      <c r="F454" s="117" t="s">
        <v>812</v>
      </c>
      <c r="G454" s="106">
        <f>'[1]на 01.10'!$B$82</f>
        <v>193718</v>
      </c>
      <c r="H454" s="124">
        <v>0.2</v>
      </c>
    </row>
    <row r="455" spans="1:8" s="107" customFormat="1" ht="23.4" customHeight="1">
      <c r="A455" s="178"/>
      <c r="B455" s="117"/>
      <c r="C455" s="117"/>
      <c r="D455" s="117" t="s">
        <v>813</v>
      </c>
      <c r="E455" s="117" t="s">
        <v>17</v>
      </c>
      <c r="F455" s="117" t="s">
        <v>814</v>
      </c>
      <c r="G455" s="106">
        <f>'[1]на 01.10'!$B$82</f>
        <v>193718</v>
      </c>
      <c r="H455" s="124">
        <v>0.2</v>
      </c>
    </row>
    <row r="456" spans="1:8" s="107" customFormat="1" ht="51" customHeight="1">
      <c r="A456" s="178"/>
      <c r="B456" s="117"/>
      <c r="C456" s="117"/>
      <c r="D456" s="117" t="s">
        <v>815</v>
      </c>
      <c r="E456" s="117" t="s">
        <v>17</v>
      </c>
      <c r="F456" s="117" t="s">
        <v>816</v>
      </c>
      <c r="G456" s="106">
        <f>'[1]на 01.10'!$B$82</f>
        <v>193718</v>
      </c>
      <c r="H456" s="124">
        <v>0.2</v>
      </c>
    </row>
    <row r="457" spans="1:8" s="107" customFormat="1" ht="19.8" customHeight="1">
      <c r="A457" s="178"/>
      <c r="B457" s="117"/>
      <c r="C457" s="117"/>
      <c r="D457" s="117"/>
      <c r="E457" s="117"/>
      <c r="F457" s="117" t="s">
        <v>817</v>
      </c>
      <c r="G457" s="106">
        <f>'[1]на 01.10'!$B$82</f>
        <v>193718</v>
      </c>
      <c r="H457" s="124">
        <v>0.2</v>
      </c>
    </row>
    <row r="458" spans="1:8" s="107" customFormat="1" ht="23.4" customHeight="1">
      <c r="A458" s="178"/>
      <c r="B458" s="117"/>
      <c r="C458" s="117"/>
      <c r="D458" s="117"/>
      <c r="E458" s="117"/>
      <c r="F458" s="117" t="s">
        <v>818</v>
      </c>
      <c r="G458" s="106">
        <f>'[1]на 01.10'!$B$82</f>
        <v>193718</v>
      </c>
      <c r="H458" s="124">
        <v>0.2</v>
      </c>
    </row>
    <row r="459" spans="1:8" s="107" customFormat="1" ht="53.4" customHeight="1">
      <c r="A459" s="178"/>
      <c r="B459" s="117"/>
      <c r="C459" s="117"/>
      <c r="D459" s="117" t="s">
        <v>819</v>
      </c>
      <c r="E459" s="117" t="s">
        <v>17</v>
      </c>
      <c r="F459" s="117" t="s">
        <v>816</v>
      </c>
      <c r="G459" s="106">
        <f>'[1]на 01.10'!$B$82</f>
        <v>193718</v>
      </c>
      <c r="H459" s="124">
        <v>0.2</v>
      </c>
    </row>
    <row r="460" spans="1:8" s="107" customFormat="1" ht="33" customHeight="1">
      <c r="A460" s="178"/>
      <c r="B460" s="117"/>
      <c r="C460" s="117"/>
      <c r="D460" s="117"/>
      <c r="E460" s="117"/>
      <c r="F460" s="117" t="s">
        <v>820</v>
      </c>
      <c r="G460" s="106">
        <f>'[1]на 01.10'!$B$82</f>
        <v>193718</v>
      </c>
      <c r="H460" s="124">
        <v>0.2</v>
      </c>
    </row>
    <row r="461" spans="1:8" s="107" customFormat="1" ht="31.2">
      <c r="A461" s="178" t="s">
        <v>821</v>
      </c>
      <c r="B461" s="178" t="s">
        <v>822</v>
      </c>
      <c r="C461" s="178" t="s">
        <v>823</v>
      </c>
      <c r="D461" s="117" t="s">
        <v>824</v>
      </c>
      <c r="E461" s="178" t="s">
        <v>17</v>
      </c>
      <c r="F461" s="178" t="s">
        <v>827</v>
      </c>
      <c r="G461" s="106">
        <f>'[1]на 01.10'!$B$83</f>
        <v>208916</v>
      </c>
      <c r="H461" s="124">
        <v>0.27</v>
      </c>
    </row>
    <row r="462" spans="1:8" s="107" customFormat="1" ht="31.2">
      <c r="A462" s="178"/>
      <c r="B462" s="178"/>
      <c r="C462" s="178"/>
      <c r="D462" s="117" t="s">
        <v>825</v>
      </c>
      <c r="E462" s="178"/>
      <c r="F462" s="178"/>
      <c r="G462" s="106">
        <f>'[1]на 01.10'!$B$83</f>
        <v>208916</v>
      </c>
      <c r="H462" s="124">
        <v>0.27</v>
      </c>
    </row>
    <row r="463" spans="1:8" s="107" customFormat="1" ht="20.399999999999999" customHeight="1">
      <c r="A463" s="178"/>
      <c r="B463" s="178"/>
      <c r="C463" s="178"/>
      <c r="D463" s="117" t="s">
        <v>826</v>
      </c>
      <c r="E463" s="178"/>
      <c r="F463" s="178"/>
      <c r="G463" s="106">
        <f>'[1]на 01.10'!$B$83</f>
        <v>208916</v>
      </c>
      <c r="H463" s="124">
        <v>0.27</v>
      </c>
    </row>
    <row r="464" spans="1:8" s="107" customFormat="1" ht="34.200000000000003" customHeight="1">
      <c r="A464" s="178"/>
      <c r="B464" s="117"/>
      <c r="C464" s="117"/>
      <c r="D464" s="117"/>
      <c r="E464" s="117"/>
      <c r="F464" s="117" t="s">
        <v>828</v>
      </c>
      <c r="G464" s="106">
        <f>'[1]на 01.10'!$B$83</f>
        <v>208916</v>
      </c>
      <c r="H464" s="124">
        <v>0.27</v>
      </c>
    </row>
    <row r="465" spans="1:8" s="107" customFormat="1" ht="21.6" customHeight="1">
      <c r="A465" s="178"/>
      <c r="B465" s="178"/>
      <c r="C465" s="178"/>
      <c r="D465" s="178"/>
      <c r="E465" s="178"/>
      <c r="F465" s="117" t="s">
        <v>829</v>
      </c>
      <c r="G465" s="106">
        <f>'[1]на 01.10'!$B$83</f>
        <v>208916</v>
      </c>
      <c r="H465" s="124">
        <v>0.27</v>
      </c>
    </row>
    <row r="466" spans="1:8" s="107" customFormat="1" ht="24.6" customHeight="1">
      <c r="A466" s="178"/>
      <c r="B466" s="178"/>
      <c r="C466" s="178"/>
      <c r="D466" s="178"/>
      <c r="E466" s="178"/>
      <c r="F466" s="117" t="s">
        <v>830</v>
      </c>
      <c r="G466" s="106">
        <f>'[1]на 01.10'!$B$83</f>
        <v>208916</v>
      </c>
      <c r="H466" s="124">
        <v>0.27</v>
      </c>
    </row>
    <row r="467" spans="1:8" s="107" customFormat="1" ht="19.8" customHeight="1">
      <c r="A467" s="178"/>
      <c r="B467" s="117"/>
      <c r="C467" s="117"/>
      <c r="D467" s="117"/>
      <c r="E467" s="117"/>
      <c r="F467" s="117" t="s">
        <v>831</v>
      </c>
      <c r="G467" s="106">
        <f>'[1]на 01.10'!$B$83</f>
        <v>208916</v>
      </c>
      <c r="H467" s="124">
        <v>0.27</v>
      </c>
    </row>
    <row r="468" spans="1:8" s="107" customFormat="1" ht="18.600000000000001" customHeight="1">
      <c r="A468" s="178"/>
      <c r="B468" s="178"/>
      <c r="C468" s="178"/>
      <c r="D468" s="178"/>
      <c r="E468" s="178"/>
      <c r="F468" s="117" t="s">
        <v>832</v>
      </c>
      <c r="G468" s="106">
        <f>'[1]на 01.10'!$B$83</f>
        <v>208916</v>
      </c>
      <c r="H468" s="124">
        <v>0.27</v>
      </c>
    </row>
    <row r="469" spans="1:8" s="107" customFormat="1" ht="18.600000000000001" customHeight="1">
      <c r="A469" s="178"/>
      <c r="B469" s="178"/>
      <c r="C469" s="178"/>
      <c r="D469" s="178"/>
      <c r="E469" s="178"/>
      <c r="F469" s="117" t="s">
        <v>833</v>
      </c>
      <c r="G469" s="106">
        <f>'[1]на 01.10'!$B$83</f>
        <v>208916</v>
      </c>
      <c r="H469" s="124">
        <v>0.27</v>
      </c>
    </row>
    <row r="470" spans="1:8" s="107" customFormat="1" ht="23.4" customHeight="1">
      <c r="A470" s="178"/>
      <c r="B470" s="178"/>
      <c r="C470" s="178"/>
      <c r="D470" s="178"/>
      <c r="E470" s="178"/>
      <c r="F470" s="117" t="s">
        <v>834</v>
      </c>
      <c r="G470" s="106">
        <f>'[1]на 01.10'!$B$83</f>
        <v>208916</v>
      </c>
      <c r="H470" s="124">
        <v>0.27</v>
      </c>
    </row>
    <row r="471" spans="1:8" s="107" customFormat="1" ht="24" customHeight="1">
      <c r="A471" s="178"/>
      <c r="B471" s="117"/>
      <c r="C471" s="117"/>
      <c r="D471" s="117"/>
      <c r="E471" s="117"/>
      <c r="F471" s="117" t="s">
        <v>835</v>
      </c>
      <c r="G471" s="106">
        <f>'[1]на 01.10'!$B$83</f>
        <v>208916</v>
      </c>
      <c r="H471" s="124">
        <v>0.27</v>
      </c>
    </row>
    <row r="472" spans="1:8" s="107" customFormat="1" ht="24.6" customHeight="1">
      <c r="A472" s="177" t="s">
        <v>836</v>
      </c>
      <c r="B472" s="177"/>
      <c r="C472" s="177"/>
      <c r="D472" s="177"/>
      <c r="E472" s="177"/>
      <c r="F472" s="177"/>
      <c r="G472" s="177"/>
      <c r="H472" s="124"/>
    </row>
    <row r="473" spans="1:8" s="107" customFormat="1" ht="37.200000000000003" customHeight="1">
      <c r="A473" s="178" t="s">
        <v>837</v>
      </c>
      <c r="B473" s="178" t="s">
        <v>838</v>
      </c>
      <c r="C473" s="118" t="s">
        <v>839</v>
      </c>
      <c r="D473" s="117" t="s">
        <v>840</v>
      </c>
      <c r="E473" s="117" t="s">
        <v>17</v>
      </c>
      <c r="F473" s="117" t="s">
        <v>841</v>
      </c>
      <c r="G473" s="106">
        <f>'[1]на 01.10'!$B$85</f>
        <v>144051</v>
      </c>
      <c r="H473" s="124">
        <v>0.32</v>
      </c>
    </row>
    <row r="474" spans="1:8" s="107" customFormat="1" ht="48.6" customHeight="1">
      <c r="A474" s="178"/>
      <c r="B474" s="178"/>
      <c r="C474" s="117" t="s">
        <v>941</v>
      </c>
      <c r="D474" s="117" t="s">
        <v>842</v>
      </c>
      <c r="E474" s="117" t="s">
        <v>17</v>
      </c>
      <c r="F474" s="117" t="s">
        <v>843</v>
      </c>
      <c r="G474" s="106">
        <f>'[1]на 01.10'!$B$85</f>
        <v>144051</v>
      </c>
      <c r="H474" s="124">
        <v>0.32</v>
      </c>
    </row>
    <row r="475" spans="1:8" s="107" customFormat="1" ht="36.6" customHeight="1">
      <c r="A475" s="178"/>
      <c r="B475" s="178"/>
      <c r="C475" s="117" t="s">
        <v>942</v>
      </c>
      <c r="D475" s="117" t="s">
        <v>844</v>
      </c>
      <c r="E475" s="117" t="s">
        <v>17</v>
      </c>
      <c r="F475" s="117" t="s">
        <v>969</v>
      </c>
      <c r="G475" s="106">
        <f>'[1]на 01.10'!$B$85</f>
        <v>144051</v>
      </c>
      <c r="H475" s="124">
        <v>0.32</v>
      </c>
    </row>
    <row r="476" spans="1:8" s="107" customFormat="1" ht="33.6" customHeight="1">
      <c r="A476" s="178"/>
      <c r="B476" s="178"/>
      <c r="C476" s="117"/>
      <c r="D476" s="117"/>
      <c r="E476" s="117"/>
      <c r="F476" s="117" t="s">
        <v>845</v>
      </c>
      <c r="G476" s="106">
        <f>'[1]на 01.10'!$B$85</f>
        <v>144051</v>
      </c>
      <c r="H476" s="124">
        <v>0.32</v>
      </c>
    </row>
    <row r="477" spans="1:8" s="107" customFormat="1" ht="51.6" customHeight="1">
      <c r="A477" s="178"/>
      <c r="B477" s="117"/>
      <c r="C477" s="117" t="s">
        <v>943</v>
      </c>
      <c r="D477" s="117" t="s">
        <v>846</v>
      </c>
      <c r="E477" s="117" t="s">
        <v>17</v>
      </c>
      <c r="F477" s="117" t="s">
        <v>847</v>
      </c>
      <c r="G477" s="106">
        <f>'[1]на 01.10'!$B$85</f>
        <v>144051</v>
      </c>
      <c r="H477" s="124">
        <v>0.32</v>
      </c>
    </row>
    <row r="478" spans="1:8" s="107" customFormat="1" ht="55.5" customHeight="1">
      <c r="A478" s="178"/>
      <c r="B478" s="117"/>
      <c r="C478" s="117" t="s">
        <v>944</v>
      </c>
      <c r="D478" s="117" t="s">
        <v>848</v>
      </c>
      <c r="E478" s="117" t="s">
        <v>17</v>
      </c>
      <c r="F478" s="117" t="s">
        <v>849</v>
      </c>
      <c r="G478" s="106">
        <f>'[1]на 01.10'!$B$85</f>
        <v>144051</v>
      </c>
      <c r="H478" s="124">
        <v>0.32</v>
      </c>
    </row>
    <row r="479" spans="1:8" s="107" customFormat="1" ht="47.25" customHeight="1">
      <c r="A479" s="178"/>
      <c r="B479" s="117"/>
      <c r="C479" s="117" t="s">
        <v>945</v>
      </c>
      <c r="D479" s="117" t="s">
        <v>850</v>
      </c>
      <c r="E479" s="117" t="s">
        <v>17</v>
      </c>
      <c r="F479" s="117" t="s">
        <v>851</v>
      </c>
      <c r="G479" s="106">
        <f>'[1]на 01.10'!$B$85</f>
        <v>144051</v>
      </c>
      <c r="H479" s="124">
        <v>0.32</v>
      </c>
    </row>
    <row r="480" spans="1:8" s="107" customFormat="1" ht="28.8" customHeight="1">
      <c r="A480" s="178"/>
      <c r="B480" s="178" t="s">
        <v>852</v>
      </c>
      <c r="C480" s="117" t="s">
        <v>946</v>
      </c>
      <c r="D480" s="117" t="s">
        <v>853</v>
      </c>
      <c r="E480" s="117" t="s">
        <v>17</v>
      </c>
      <c r="F480" s="117" t="s">
        <v>854</v>
      </c>
      <c r="G480" s="106">
        <f>'[1]на 01.10'!$B$85</f>
        <v>144051</v>
      </c>
      <c r="H480" s="124">
        <v>0.32</v>
      </c>
    </row>
    <row r="481" spans="1:8" s="107" customFormat="1" ht="28.2" customHeight="1">
      <c r="A481" s="178"/>
      <c r="B481" s="178"/>
      <c r="C481" s="118" t="s">
        <v>855</v>
      </c>
      <c r="D481" s="117" t="s">
        <v>857</v>
      </c>
      <c r="E481" s="117" t="s">
        <v>17</v>
      </c>
      <c r="F481" s="117" t="s">
        <v>858</v>
      </c>
      <c r="G481" s="106">
        <f>'[1]на 01.10'!$B$85</f>
        <v>144051</v>
      </c>
      <c r="H481" s="124">
        <v>0.32</v>
      </c>
    </row>
    <row r="482" spans="1:8" s="107" customFormat="1" ht="28.5" customHeight="1">
      <c r="A482" s="178"/>
      <c r="B482" s="178"/>
      <c r="C482" s="117" t="s">
        <v>856</v>
      </c>
      <c r="D482" s="117" t="s">
        <v>859</v>
      </c>
      <c r="E482" s="117" t="s">
        <v>17</v>
      </c>
      <c r="F482" s="117" t="s">
        <v>860</v>
      </c>
      <c r="G482" s="106">
        <f>'[1]на 01.10'!$B$85</f>
        <v>144051</v>
      </c>
      <c r="H482" s="124">
        <v>0.32</v>
      </c>
    </row>
    <row r="483" spans="1:8" s="107" customFormat="1" ht="94.8" customHeight="1">
      <c r="A483" s="178"/>
      <c r="B483" s="117" t="s">
        <v>861</v>
      </c>
      <c r="C483" s="118" t="s">
        <v>862</v>
      </c>
      <c r="D483" s="117" t="s">
        <v>863</v>
      </c>
      <c r="E483" s="117" t="s">
        <v>17</v>
      </c>
      <c r="F483" s="117" t="s">
        <v>864</v>
      </c>
      <c r="G483" s="106">
        <f>'[1]на 01.10'!$B$85</f>
        <v>144051</v>
      </c>
      <c r="H483" s="124">
        <v>0.32</v>
      </c>
    </row>
    <row r="484" spans="1:8" s="107" customFormat="1" ht="23.4" customHeight="1">
      <c r="A484" s="178"/>
      <c r="B484" s="178" t="s">
        <v>865</v>
      </c>
      <c r="C484" s="118" t="s">
        <v>866</v>
      </c>
      <c r="D484" s="117" t="s">
        <v>867</v>
      </c>
      <c r="E484" s="117" t="s">
        <v>17</v>
      </c>
      <c r="F484" s="117" t="s">
        <v>864</v>
      </c>
      <c r="G484" s="106">
        <f>'[1]на 01.10'!$B$85</f>
        <v>144051</v>
      </c>
      <c r="H484" s="124">
        <v>0.32</v>
      </c>
    </row>
    <row r="485" spans="1:8" s="107" customFormat="1" ht="53.4" customHeight="1">
      <c r="A485" s="178"/>
      <c r="B485" s="178"/>
      <c r="C485" s="117" t="s">
        <v>947</v>
      </c>
      <c r="D485" s="117" t="s">
        <v>868</v>
      </c>
      <c r="E485" s="117" t="s">
        <v>17</v>
      </c>
      <c r="F485" s="117" t="s">
        <v>869</v>
      </c>
      <c r="G485" s="106">
        <f>'[1]на 01.10'!$B$85</f>
        <v>144051</v>
      </c>
      <c r="H485" s="124">
        <v>0.32</v>
      </c>
    </row>
    <row r="486" spans="1:8" s="107" customFormat="1" ht="36.6" customHeight="1">
      <c r="A486" s="178"/>
      <c r="B486" s="178"/>
      <c r="C486" s="118" t="s">
        <v>870</v>
      </c>
      <c r="D486" s="117" t="s">
        <v>871</v>
      </c>
      <c r="E486" s="117" t="s">
        <v>17</v>
      </c>
      <c r="F486" s="117" t="s">
        <v>872</v>
      </c>
      <c r="G486" s="106">
        <f>'[1]на 01.10'!$B$85</f>
        <v>144051</v>
      </c>
      <c r="H486" s="124">
        <v>0.32</v>
      </c>
    </row>
    <row r="487" spans="1:8" s="107" customFormat="1" ht="27.75" customHeight="1">
      <c r="A487" s="177" t="s">
        <v>873</v>
      </c>
      <c r="B487" s="177"/>
      <c r="C487" s="177"/>
      <c r="D487" s="177"/>
      <c r="E487" s="177"/>
      <c r="F487" s="177"/>
      <c r="G487" s="119"/>
      <c r="H487" s="124"/>
    </row>
    <row r="488" spans="1:8" s="107" customFormat="1" ht="57.75" customHeight="1">
      <c r="A488" s="178" t="s">
        <v>874</v>
      </c>
      <c r="B488" s="178" t="s">
        <v>875</v>
      </c>
      <c r="C488" s="117" t="s">
        <v>876</v>
      </c>
      <c r="D488" s="117" t="s">
        <v>877</v>
      </c>
      <c r="E488" s="117" t="s">
        <v>10</v>
      </c>
      <c r="F488" s="117" t="s">
        <v>878</v>
      </c>
      <c r="G488" s="106">
        <f>'[1]на 01.10'!$B$87</f>
        <v>216961</v>
      </c>
      <c r="H488" s="124">
        <v>0.17</v>
      </c>
    </row>
    <row r="489" spans="1:8" s="107" customFormat="1" ht="84.75" customHeight="1">
      <c r="A489" s="178"/>
      <c r="B489" s="178"/>
      <c r="C489" s="117" t="s">
        <v>879</v>
      </c>
      <c r="D489" s="117" t="s">
        <v>880</v>
      </c>
      <c r="E489" s="117" t="s">
        <v>10</v>
      </c>
      <c r="F489" s="117" t="s">
        <v>881</v>
      </c>
      <c r="G489" s="106">
        <f>'[1]на 01.10'!$B$87</f>
        <v>216961</v>
      </c>
      <c r="H489" s="124">
        <v>0.17</v>
      </c>
    </row>
    <row r="490" spans="1:8" s="107" customFormat="1" ht="36.6" customHeight="1">
      <c r="A490" s="178" t="s">
        <v>882</v>
      </c>
      <c r="B490" s="178" t="s">
        <v>883</v>
      </c>
      <c r="C490" s="118" t="s">
        <v>884</v>
      </c>
      <c r="D490" s="117" t="s">
        <v>885</v>
      </c>
      <c r="E490" s="117" t="s">
        <v>17</v>
      </c>
      <c r="F490" s="117" t="s">
        <v>886</v>
      </c>
      <c r="G490" s="106">
        <f>'[1]на 01.10'!$B$88</f>
        <v>119595</v>
      </c>
      <c r="H490" s="124">
        <v>0.32</v>
      </c>
    </row>
    <row r="491" spans="1:8" s="107" customFormat="1" ht="51" customHeight="1">
      <c r="A491" s="178"/>
      <c r="B491" s="178"/>
      <c r="C491" s="117" t="s">
        <v>887</v>
      </c>
      <c r="D491" s="117" t="s">
        <v>888</v>
      </c>
      <c r="E491" s="117" t="s">
        <v>17</v>
      </c>
      <c r="F491" s="117" t="s">
        <v>889</v>
      </c>
      <c r="G491" s="106">
        <f>'[1]на 01.10'!$B$88</f>
        <v>119595</v>
      </c>
      <c r="H491" s="124">
        <v>0.32</v>
      </c>
    </row>
    <row r="492" spans="1:8">
      <c r="F492" s="105"/>
    </row>
    <row r="493" spans="1:8">
      <c r="F493" s="105"/>
    </row>
    <row r="494" spans="1:8">
      <c r="F494" s="105"/>
    </row>
    <row r="495" spans="1:8">
      <c r="F495" s="109"/>
      <c r="G495" s="110"/>
    </row>
    <row r="496" spans="1:8" s="102" customFormat="1">
      <c r="A496" s="104"/>
      <c r="B496" s="100"/>
      <c r="C496" s="100"/>
      <c r="D496" s="100"/>
      <c r="E496" s="100"/>
      <c r="F496" s="109"/>
      <c r="G496" s="111"/>
      <c r="H496" s="126"/>
    </row>
    <row r="497" spans="6:7">
      <c r="F497" s="112"/>
      <c r="G497" s="110"/>
    </row>
    <row r="498" spans="6:7">
      <c r="F498" s="112"/>
      <c r="G498" s="110"/>
    </row>
    <row r="499" spans="6:7">
      <c r="F499" s="112"/>
      <c r="G499" s="110"/>
    </row>
    <row r="500" spans="6:7">
      <c r="F500" s="112"/>
      <c r="G500" s="110"/>
    </row>
    <row r="501" spans="6:7">
      <c r="F501" s="112"/>
      <c r="G501" s="110"/>
    </row>
    <row r="502" spans="6:7">
      <c r="F502" s="112"/>
      <c r="G502" s="110"/>
    </row>
    <row r="503" spans="6:7">
      <c r="F503" s="112"/>
      <c r="G503" s="110"/>
    </row>
    <row r="504" spans="6:7">
      <c r="F504" s="112"/>
      <c r="G504" s="110"/>
    </row>
  </sheetData>
  <autoFilter ref="A5:G497"/>
  <mergeCells count="356">
    <mergeCell ref="H419:H420"/>
    <mergeCell ref="H4:H5"/>
    <mergeCell ref="F1:H1"/>
    <mergeCell ref="A2:H2"/>
    <mergeCell ref="A280:G280"/>
    <mergeCell ref="A487:F487"/>
    <mergeCell ref="A488:A489"/>
    <mergeCell ref="B488:B489"/>
    <mergeCell ref="A490:A491"/>
    <mergeCell ref="B490:B491"/>
    <mergeCell ref="A472:G472"/>
    <mergeCell ref="A473:A486"/>
    <mergeCell ref="B473:B476"/>
    <mergeCell ref="B480:B482"/>
    <mergeCell ref="B484:B486"/>
    <mergeCell ref="F461:F463"/>
    <mergeCell ref="B465:B466"/>
    <mergeCell ref="C465:C466"/>
    <mergeCell ref="D465:D466"/>
    <mergeCell ref="E465:E466"/>
    <mergeCell ref="B468:B470"/>
    <mergeCell ref="C468:C470"/>
    <mergeCell ref="D468:D470"/>
    <mergeCell ref="E468:E470"/>
    <mergeCell ref="B446:B447"/>
    <mergeCell ref="C446:C447"/>
    <mergeCell ref="D446:D447"/>
    <mergeCell ref="E446:E447"/>
    <mergeCell ref="A461:A471"/>
    <mergeCell ref="B461:B463"/>
    <mergeCell ref="C461:C463"/>
    <mergeCell ref="E461:E463"/>
    <mergeCell ref="A428:G428"/>
    <mergeCell ref="A429:A460"/>
    <mergeCell ref="B429:B437"/>
    <mergeCell ref="C429:C437"/>
    <mergeCell ref="D429:D437"/>
    <mergeCell ref="E429:E437"/>
    <mergeCell ref="B438:B444"/>
    <mergeCell ref="C438:C444"/>
    <mergeCell ref="D438:D444"/>
    <mergeCell ref="E438:E444"/>
    <mergeCell ref="A402:G402"/>
    <mergeCell ref="A403:A426"/>
    <mergeCell ref="B403:B411"/>
    <mergeCell ref="C403:C411"/>
    <mergeCell ref="D403:D411"/>
    <mergeCell ref="E403:E411"/>
    <mergeCell ref="B414:B416"/>
    <mergeCell ref="C414:C416"/>
    <mergeCell ref="D414:D416"/>
    <mergeCell ref="E414:E416"/>
    <mergeCell ref="B417:B420"/>
    <mergeCell ref="C417:C420"/>
    <mergeCell ref="D417:D420"/>
    <mergeCell ref="E417:E420"/>
    <mergeCell ref="F419:F420"/>
    <mergeCell ref="B424:B425"/>
    <mergeCell ref="C424:C425"/>
    <mergeCell ref="D424:D425"/>
    <mergeCell ref="E424:E425"/>
    <mergeCell ref="G419:G420"/>
    <mergeCell ref="C384:C387"/>
    <mergeCell ref="D384:D387"/>
    <mergeCell ref="E384:E387"/>
    <mergeCell ref="A393:A400"/>
    <mergeCell ref="B393:B395"/>
    <mergeCell ref="C393:C395"/>
    <mergeCell ref="D393:D395"/>
    <mergeCell ref="E393:E395"/>
    <mergeCell ref="A374:A376"/>
    <mergeCell ref="B374:B375"/>
    <mergeCell ref="A378:G378"/>
    <mergeCell ref="A379:A390"/>
    <mergeCell ref="B379:B380"/>
    <mergeCell ref="B382:B383"/>
    <mergeCell ref="C382:C383"/>
    <mergeCell ref="D382:D383"/>
    <mergeCell ref="E382:E383"/>
    <mergeCell ref="B384:B387"/>
    <mergeCell ref="A371:A372"/>
    <mergeCell ref="B371:B372"/>
    <mergeCell ref="C371:C372"/>
    <mergeCell ref="D371:D372"/>
    <mergeCell ref="E371:E372"/>
    <mergeCell ref="A373:G373"/>
    <mergeCell ref="A354:G354"/>
    <mergeCell ref="A342:G342"/>
    <mergeCell ref="A343:A346"/>
    <mergeCell ref="A347:A348"/>
    <mergeCell ref="B347:B348"/>
    <mergeCell ref="C347:C348"/>
    <mergeCell ref="A352:G352"/>
    <mergeCell ref="A330:A339"/>
    <mergeCell ref="B330:B339"/>
    <mergeCell ref="C330:C339"/>
    <mergeCell ref="D330:D339"/>
    <mergeCell ref="E330:E339"/>
    <mergeCell ref="A340:A341"/>
    <mergeCell ref="B340:B341"/>
    <mergeCell ref="C340:C341"/>
    <mergeCell ref="D340:D341"/>
    <mergeCell ref="E340:E341"/>
    <mergeCell ref="A300:A329"/>
    <mergeCell ref="B300:B302"/>
    <mergeCell ref="C300:C302"/>
    <mergeCell ref="D300:D302"/>
    <mergeCell ref="E300:E302"/>
    <mergeCell ref="B306:B308"/>
    <mergeCell ref="C306:C308"/>
    <mergeCell ref="E306:E308"/>
    <mergeCell ref="B309:B312"/>
    <mergeCell ref="C309:C312"/>
    <mergeCell ref="B320:B321"/>
    <mergeCell ref="C320:C321"/>
    <mergeCell ref="D320:D321"/>
    <mergeCell ref="E320:E321"/>
    <mergeCell ref="B322:B329"/>
    <mergeCell ref="C322:C329"/>
    <mergeCell ref="D322:D329"/>
    <mergeCell ref="E322:E329"/>
    <mergeCell ref="D309:D312"/>
    <mergeCell ref="E309:E312"/>
    <mergeCell ref="B313:B318"/>
    <mergeCell ref="C313:C318"/>
    <mergeCell ref="D313:D318"/>
    <mergeCell ref="E313:E318"/>
    <mergeCell ref="A297:A298"/>
    <mergeCell ref="B297:B298"/>
    <mergeCell ref="C297:C298"/>
    <mergeCell ref="D297:D298"/>
    <mergeCell ref="E297:E298"/>
    <mergeCell ref="A299:G299"/>
    <mergeCell ref="A288:A296"/>
    <mergeCell ref="B288:B290"/>
    <mergeCell ref="C288:C289"/>
    <mergeCell ref="D288:D289"/>
    <mergeCell ref="E288:E289"/>
    <mergeCell ref="B292:B293"/>
    <mergeCell ref="C292:C293"/>
    <mergeCell ref="D292:D293"/>
    <mergeCell ref="E292:E293"/>
    <mergeCell ref="A281:A287"/>
    <mergeCell ref="B281:B283"/>
    <mergeCell ref="C281:C283"/>
    <mergeCell ref="D281:D283"/>
    <mergeCell ref="E281:E283"/>
    <mergeCell ref="B286:B287"/>
    <mergeCell ref="C286:C287"/>
    <mergeCell ref="D286:D287"/>
    <mergeCell ref="E286:E287"/>
    <mergeCell ref="A266:A272"/>
    <mergeCell ref="B271:B272"/>
    <mergeCell ref="C271:C272"/>
    <mergeCell ref="D271:D272"/>
    <mergeCell ref="E271:E272"/>
    <mergeCell ref="A273:A279"/>
    <mergeCell ref="B278:B279"/>
    <mergeCell ref="C278:C279"/>
    <mergeCell ref="D278:D279"/>
    <mergeCell ref="E278:E279"/>
    <mergeCell ref="A257:A258"/>
    <mergeCell ref="B257:B258"/>
    <mergeCell ref="C257:C258"/>
    <mergeCell ref="D257:D258"/>
    <mergeCell ref="E257:E258"/>
    <mergeCell ref="A259:A265"/>
    <mergeCell ref="B264:B265"/>
    <mergeCell ref="C264:C265"/>
    <mergeCell ref="D264:D265"/>
    <mergeCell ref="E264:E265"/>
    <mergeCell ref="B244:B246"/>
    <mergeCell ref="A247:A255"/>
    <mergeCell ref="B248:B250"/>
    <mergeCell ref="C248:C250"/>
    <mergeCell ref="E248:E250"/>
    <mergeCell ref="F248:F250"/>
    <mergeCell ref="B252:B253"/>
    <mergeCell ref="C252:C253"/>
    <mergeCell ref="E252:E253"/>
    <mergeCell ref="F252:F253"/>
    <mergeCell ref="B234:B236"/>
    <mergeCell ref="C234:C236"/>
    <mergeCell ref="D234:D236"/>
    <mergeCell ref="E234:E236"/>
    <mergeCell ref="B237:B238"/>
    <mergeCell ref="C237:C238"/>
    <mergeCell ref="D237:D238"/>
    <mergeCell ref="E237:E238"/>
    <mergeCell ref="B226:B227"/>
    <mergeCell ref="C226:C227"/>
    <mergeCell ref="D226:D227"/>
    <mergeCell ref="E226:E227"/>
    <mergeCell ref="B228:B229"/>
    <mergeCell ref="C228:C229"/>
    <mergeCell ref="D228:D229"/>
    <mergeCell ref="E228:E229"/>
    <mergeCell ref="B196:B197"/>
    <mergeCell ref="C196:C197"/>
    <mergeCell ref="D196:D197"/>
    <mergeCell ref="E196:E197"/>
    <mergeCell ref="B207:B211"/>
    <mergeCell ref="B215:B216"/>
    <mergeCell ref="C215:C216"/>
    <mergeCell ref="D215:D216"/>
    <mergeCell ref="E215:E216"/>
    <mergeCell ref="B187:B189"/>
    <mergeCell ref="C187:C189"/>
    <mergeCell ref="D187:D189"/>
    <mergeCell ref="E187:E189"/>
    <mergeCell ref="B194:B195"/>
    <mergeCell ref="C194:C195"/>
    <mergeCell ref="D194:D195"/>
    <mergeCell ref="E194:E195"/>
    <mergeCell ref="D171:D173"/>
    <mergeCell ref="B174:B176"/>
    <mergeCell ref="C174:C176"/>
    <mergeCell ref="D174:D176"/>
    <mergeCell ref="E174:E176"/>
    <mergeCell ref="B182:B183"/>
    <mergeCell ref="C182:C183"/>
    <mergeCell ref="D182:D183"/>
    <mergeCell ref="E182:E183"/>
    <mergeCell ref="B150:B156"/>
    <mergeCell ref="C150:C157"/>
    <mergeCell ref="D150:D156"/>
    <mergeCell ref="E150:E156"/>
    <mergeCell ref="C158:C159"/>
    <mergeCell ref="B141:B142"/>
    <mergeCell ref="C141:C142"/>
    <mergeCell ref="D141:D142"/>
    <mergeCell ref="E141:E142"/>
    <mergeCell ref="B148:B149"/>
    <mergeCell ref="C148:C149"/>
    <mergeCell ref="E148:E149"/>
    <mergeCell ref="B121:B122"/>
    <mergeCell ref="C121:C122"/>
    <mergeCell ref="D121:D122"/>
    <mergeCell ref="E121:E122"/>
    <mergeCell ref="B124:B126"/>
    <mergeCell ref="C124:C126"/>
    <mergeCell ref="D124:D126"/>
    <mergeCell ref="E124:E126"/>
    <mergeCell ref="F148:F149"/>
    <mergeCell ref="B114:B115"/>
    <mergeCell ref="C114:C115"/>
    <mergeCell ref="D114:D117"/>
    <mergeCell ref="E114:E117"/>
    <mergeCell ref="D118:D119"/>
    <mergeCell ref="E118:E119"/>
    <mergeCell ref="A98:G98"/>
    <mergeCell ref="A99:A246"/>
    <mergeCell ref="B99:B104"/>
    <mergeCell ref="C99:C104"/>
    <mergeCell ref="D99:D104"/>
    <mergeCell ref="E99:E104"/>
    <mergeCell ref="B108:B112"/>
    <mergeCell ref="C108:C112"/>
    <mergeCell ref="D108:D112"/>
    <mergeCell ref="E108:E112"/>
    <mergeCell ref="B132:B135"/>
    <mergeCell ref="C132:C135"/>
    <mergeCell ref="D132:D135"/>
    <mergeCell ref="E132:E135"/>
    <mergeCell ref="B138:B139"/>
    <mergeCell ref="C138:C139"/>
    <mergeCell ref="D138:D139"/>
    <mergeCell ref="E138:E139"/>
    <mergeCell ref="A90:A97"/>
    <mergeCell ref="B90:B91"/>
    <mergeCell ref="B96:B97"/>
    <mergeCell ref="C96:C97"/>
    <mergeCell ref="D96:D97"/>
    <mergeCell ref="E96:E97"/>
    <mergeCell ref="B75:B76"/>
    <mergeCell ref="C75:C76"/>
    <mergeCell ref="D75:D76"/>
    <mergeCell ref="E75:E76"/>
    <mergeCell ref="A84:G84"/>
    <mergeCell ref="A85:A89"/>
    <mergeCell ref="B85:B89"/>
    <mergeCell ref="C85:C89"/>
    <mergeCell ref="D85:D89"/>
    <mergeCell ref="E85:E89"/>
    <mergeCell ref="E54:E56"/>
    <mergeCell ref="E65:E66"/>
    <mergeCell ref="B67:B69"/>
    <mergeCell ref="C67:C68"/>
    <mergeCell ref="D67:D68"/>
    <mergeCell ref="E67:E68"/>
    <mergeCell ref="C70:C71"/>
    <mergeCell ref="D70:D71"/>
    <mergeCell ref="E70:E71"/>
    <mergeCell ref="B61:B62"/>
    <mergeCell ref="C61:C62"/>
    <mergeCell ref="D61:D62"/>
    <mergeCell ref="E61:E62"/>
    <mergeCell ref="B63:B66"/>
    <mergeCell ref="C63:C64"/>
    <mergeCell ref="D63:D64"/>
    <mergeCell ref="E63:E64"/>
    <mergeCell ref="C65:C66"/>
    <mergeCell ref="D65:D66"/>
    <mergeCell ref="A36:G36"/>
    <mergeCell ref="A37:A44"/>
    <mergeCell ref="B43:B44"/>
    <mergeCell ref="A45:G45"/>
    <mergeCell ref="A48:G48"/>
    <mergeCell ref="A49:A78"/>
    <mergeCell ref="B49:B53"/>
    <mergeCell ref="C49:C50"/>
    <mergeCell ref="D49:D50"/>
    <mergeCell ref="E49:E50"/>
    <mergeCell ref="B57:B58"/>
    <mergeCell ref="C57:C58"/>
    <mergeCell ref="D57:D58"/>
    <mergeCell ref="E57:E58"/>
    <mergeCell ref="B59:B60"/>
    <mergeCell ref="C59:C60"/>
    <mergeCell ref="D59:D60"/>
    <mergeCell ref="E59:E60"/>
    <mergeCell ref="C51:C53"/>
    <mergeCell ref="D51:D53"/>
    <mergeCell ref="E51:E53"/>
    <mergeCell ref="B54:B56"/>
    <mergeCell ref="C54:C56"/>
    <mergeCell ref="D54:D56"/>
    <mergeCell ref="A22:G22"/>
    <mergeCell ref="A23:A31"/>
    <mergeCell ref="B23:B24"/>
    <mergeCell ref="A33:G33"/>
    <mergeCell ref="A34:A35"/>
    <mergeCell ref="B34:B35"/>
    <mergeCell ref="C34:C35"/>
    <mergeCell ref="D34:D35"/>
    <mergeCell ref="E34:E35"/>
    <mergeCell ref="A4:A5"/>
    <mergeCell ref="B4:B5"/>
    <mergeCell ref="C4:C5"/>
    <mergeCell ref="D4:D5"/>
    <mergeCell ref="E4:E5"/>
    <mergeCell ref="F4:F5"/>
    <mergeCell ref="G4:G5"/>
    <mergeCell ref="A16:G16"/>
    <mergeCell ref="A17:A21"/>
    <mergeCell ref="B18:B21"/>
    <mergeCell ref="C18:C21"/>
    <mergeCell ref="E18:E21"/>
    <mergeCell ref="F18:F21"/>
    <mergeCell ref="A6:G6"/>
    <mergeCell ref="A7:A14"/>
    <mergeCell ref="B7:B8"/>
    <mergeCell ref="B9:B14"/>
    <mergeCell ref="C9:C13"/>
    <mergeCell ref="D9:D13"/>
    <mergeCell ref="E9:E13"/>
  </mergeCells>
  <hyperlinks>
    <hyperlink ref="C171" r:id="rId1" display="consultantplus://offline/ref=67E5947FC935A5A38A2C1C2E5DD18C72AEB77C027CCDF62C8659584BBC150F8C7F73AA1F7FCB6340B0617AB04D191C87F66FDC375567BFC2w7BFJ"/>
    <hyperlink ref="C174" r:id="rId2" display="consultantplus://offline/ref=67E5947FC935A5A38A2C1C2E5DD18C72AEB77C027CCDF62C8659584BBC150F8C7F73AA1F7FCB6249B4617AB04D191C87F66FDC375567BFC2w7BFJ"/>
    <hyperlink ref="C181" r:id="rId3" display="consultantplus://offline/ref=67E5947FC935A5A38A2C1C2E5DD18C72AEB77C027CCDF62C8659584BBC150F8C7F73AA1F7FCB6248BB617AB04D191C87F66FDC375567BFC2w7BFJ"/>
    <hyperlink ref="C212" r:id="rId4" display="consultantplus://offline/ref=67E5947FC935A5A38A2C1C2E5DD18C72AEB77C027CCDF62C8659584BBC150F8C7F73AA1F7FCB6D4DB7617AB04D191C87F66FDC375567BFC2w7BFJ"/>
    <hyperlink ref="C220" r:id="rId5" display="consultantplus://offline/ref=67E5947FC935A5A38A2C1C2E5DD18C72AEB77C027CCDF62C8659584BBC150F8C7F73AA1F7FC86548B6617AB04D191C87F66FDC375567BFC2w7BFJ"/>
    <hyperlink ref="C222" r:id="rId6" display="consultantplus://offline/ref=67E5947FC935A5A38A2C1C2E5DD18C72AEB77C027CCDF62C8659584BBC150F8C7F73AA1F7FC8654EB1617AB04D191C87F66FDC375567BFC2w7BFJ"/>
    <hyperlink ref="C225" r:id="rId7" display="consultantplus://offline/ref=67E5947FC935A5A38A2C1C2E5DD18C72AEB77C027CCDF62C8659584BBC150F8C7F73AA1F7FC86540B5617AB04D191C87F66FDC375567BFC2w7BFJ"/>
    <hyperlink ref="C226" r:id="rId8" display="consultantplus://offline/ref=67E5947FC935A5A38A2C1C2E5DD18C72AEB77C027CCDF62C8659584BBC150F8C7F73AA1F7FC86449B1617AB04D191C87F66FDC375567BFC2w7BFJ"/>
    <hyperlink ref="C228" r:id="rId9" display="consultantplus://offline/ref=67E5947FC935A5A38A2C1C2E5DD18C72AEB77C027CCDF62C8659584BBC150F8C7F73AA1F7FC86448B1617AB04D191C87F66FDC375567BFC2w7BFJ"/>
    <hyperlink ref="C231" r:id="rId10" display="consultantplus://offline/ref=67E5947FC935A5A38A2C1C2E5DD18C72AEB77C027CCDF62C8659584BBC150F8C7F73AA1F7FC8644AB7617AB04D191C87F66FDC375567BFC2w7BFJ"/>
    <hyperlink ref="C232" r:id="rId11" display="consultantplus://offline/ref=67E5947FC935A5A38A2C1C2E5DD18C72AEB77C027CCDF62C8659584BBC150F8C7F73AA1F7FC8644DB2617AB04D191C87F66FDC375567BFC2w7BFJ"/>
    <hyperlink ref="C233" r:id="rId12" display="consultantplus://offline/ref=67E5947FC935A5A38A2C1C2E5DD18C72AEB77C027CCDF62C8659584BBC150F8C7F73AA1F7FC8644DB1617AB04D191C87F66FDC375567BFC2w7BFJ"/>
    <hyperlink ref="C234" r:id="rId13" display="consultantplus://offline/ref=67E5947FC935A5A38A2C1C2E5DD18C72AEB77C027CCDF62C8659584BBC150F8C7F73AA1F7FC8644CB4617AB04D191C87F66FDC375567BFC2w7BFJ"/>
    <hyperlink ref="C239" r:id="rId14" display="consultantplus://offline/ref=67E5947FC935A5A38A2C1C2E5DD18C72AEB77C027CCDF62C8659584BBC150F8C7F73AA1F7FC8644FB6617AB04D191C87F66FDC375567BFC2w7BFJ"/>
    <hyperlink ref="C240" r:id="rId15" display="consultantplus://offline/ref=67E5947FC935A5A38A2C1C2E5DD18C72AEB77C027CCDF62C8659584BBC150F8C7F73AA1F7FC8674DBA617AB04D191C87F66FDC375567BFC2w7BFJ"/>
    <hyperlink ref="C242" r:id="rId16" display="consultantplus://offline/ref=67E5947FC935A5A38A2C1C2E5DD18C72AEB77C027CCDF62C8659584BBC150F8C7F73AA1F7FC86649BB617AB04D191C87F66FDC375567BFC2w7BFJ"/>
    <hyperlink ref="C245" r:id="rId17" display="consultantplus://offline/ref=67E5947FC935A5A38A2C1C2E5DD18C72AEB77C027CCDF62C8659584BBC150F8C7F73AA1F7FC8654EB1617AB04D191C87F66FDC375567BFC2w7BFJ"/>
    <hyperlink ref="C247" r:id="rId18" display="consultantplus://offline/ref=67E5947FC935A5A38A2C1C2E5DD18C72AEB77C027CCDF62C8659584BBC150F8C7F73AA1F7FCB624CB5617AB04D191C87F66FDC375567BFC2w7BFJ"/>
    <hyperlink ref="C248" r:id="rId19" display="consultantplus://offline/ref=67E5947FC935A5A38A2C1C2E5DD18C72AEB77C027CCDF62C8659584BBC150F8C7F73AA1F7FCB624EB4617AB04D191C87F66FDC375567BFC2w7BFJ"/>
    <hyperlink ref="C255" r:id="rId20" display="consultantplus://offline/ref=67E5947FC935A5A38A2C1C2E5DD18C72AEB77C027CCDF62C8659584BBC150F8C7F73AA1F7FC8644DB2617AB04D191C87F66FDC375567BFC2w7BFJ"/>
    <hyperlink ref="C257" r:id="rId21" display="consultantplus://offline/ref=67E5947FC935A5A38A2C1C2E5DD18C72AEB77C027CCDF62C8659584BBC150F8C7F73AA1F7FC8664CB2617AB04D191C87F66FDC375567BFC2w7BFJ"/>
    <hyperlink ref="C261" r:id="rId22" display="consultantplus://offline/ref=67E5947FC935A5A38A2C1C2E5DD18C72AEB77C027CCDF62C8659584BBC150F8C7F73AA1F7FC86448B1617AB04D191C87F66FDC375567BFC2w7BFJ"/>
    <hyperlink ref="C262" r:id="rId23" display="consultantplus://offline/ref=67E5947FC935A5A38A2C1C2E5DD18C72AEB77C027CCDF62C8659584BBC150F8C7F73AA1F7FC86448B0617AB04D191C87F66FDC375567BFC2w7BFJ"/>
    <hyperlink ref="C264" r:id="rId24" display="consultantplus://offline/ref=67E5947FC935A5A38A2C1C2E5DD18C72AEB77C027CCDF62C8659584BBC150F8C7F73AA1F7FC8664CB2617AB04D191C87F66FDC375567BFC2w7BFJ"/>
    <hyperlink ref="C268" r:id="rId25" display="consultantplus://offline/ref=67E5947FC935A5A38A2C1C2E5DD18C72AEB77C027CCDF62C8659584BBC150F8C7F73AA1F7FC86448B1617AB04D191C87F66FDC375567BFC2w7BFJ"/>
    <hyperlink ref="C269" r:id="rId26" display="consultantplus://offline/ref=67E5947FC935A5A38A2C1C2E5DD18C72AEB77C027CCDF62C8659584BBC150F8C7F73AA1F7FC86448B0617AB04D191C87F66FDC375567BFC2w7BFJ"/>
    <hyperlink ref="C275" r:id="rId27" display="consultantplus://offline/ref=67E5947FC935A5A38A2C1C2E5DD18C72AEB77C027CCDF62C8659584BBC150F8C7F73AA1F7FC86448B1617AB04D191C87F66FDC375567BFC2w7BFJ"/>
    <hyperlink ref="C276" r:id="rId28" display="consultantplus://offline/ref=67E5947FC935A5A38A2C1C2E5DD18C72AEB77C027CCDF62C8659584BBC150F8C7F73AA1F7FC86448B0617AB04D191C87F66FDC375567BFC2w7BFJ"/>
    <hyperlink ref="C291" r:id="rId29" display="consultantplus://offline/ref=67E5947FC935A5A38A2C1C2E5DD18C72AEB77C027CCDF62C8659584BBC150F8C7F73AA1F7BC86541B7617AB04D191C87F66FDC375567BFC2w7BFJ"/>
    <hyperlink ref="C322" r:id="rId30" display="consultantplus://offline/ref=67E5947FC935A5A38A2C1C2E5DD18C72AEB77C027CCDF62C8659584BBC150F8C7F73AA1F7BCA614CB6617AB04D191C87F66FDC375567BFC2w7BFJ"/>
    <hyperlink ref="C343" r:id="rId31" display="consultantplus://offline/ref=67E5947FC935A5A38A2C1C2E5DD18C72AEB77C027CCDF62C8659584BBC150F8C7F73AA1F7CC26049BA617AB04D191C87F66FDC375567BFC2w7BFJ"/>
    <hyperlink ref="C345" r:id="rId32" display="consultantplus://offline/ref=67E5947FC935A5A38A2C1C2E5DD18C72AEB77C027CCDF62C8659584BBC150F8C7F73AA1F7CC2614CBA617AB04D191C87F66FDC375567BFC2w7BFJ"/>
    <hyperlink ref="C346" r:id="rId33" display="consultantplus://offline/ref=67E5947FC935A5A38A2C1C2E5DD18C72AEB77C027CCDF62C8659584BBC150F8C7F73AA1F7ECB6748B2617AB04D191C87F66FDC375567BFC2w7BFJ"/>
    <hyperlink ref="C374" r:id="rId34" display="consultantplus://offline/ref=67E5947FC935A5A38A2C1C2E5DD18C72AEB77C027CCDF62C8659584BBC150F8C7F73AA1F7BCB6541B2617AB04D191C87F66FDC375567BFC2w7BFJ"/>
    <hyperlink ref="C375" r:id="rId35" display="consultantplus://offline/ref=67E5947FC935A5A38A2C1C2E5DD18C72AEB77C027CCDF62C8659584BBC150F8C7F73AA1F7FCD6641B7617AB04D191C87F66FDC375567BFC2w7BFJ"/>
    <hyperlink ref="C376" r:id="rId36" display="consultantplus://offline/ref=67E5947FC935A5A38A2C1C2E5DD18C72AEB77C027CCDF62C8659584BBC150F8C7F73AA1F7FCD614CB3617AB04D191C87F66FDC375567BFC2w7BFJ"/>
    <hyperlink ref="C377" r:id="rId37" display="consultantplus://offline/ref=67E5947FC935A5A38A2C1C2E5DD18C72AEB77C027CCDF62C8659584BBC150F8C7F73AA1F7FCD614CB3617AB04D191C87F66FDC375567BFC2w7BFJ"/>
    <hyperlink ref="C390" r:id="rId38" display="consultantplus://offline/ref=67E5947FC935A5A38A2C1C2E5DD18C72AEB77C027CCDF62C8659584BBC150F8C7F73AA1F7BCE604DB1617AB04D191C87F66FDC375567BFC2w7BFJ"/>
    <hyperlink ref="C393" r:id="rId39" display="consultantplus://offline/ref=67E5947FC935A5A38A2C1C2E5DD18C72AEB77C027CCDF62C8659584BBC150F8C7F73AA1F7ECA6C4FB7617AB04D191C87F66FDC375567BFC2w7BFJ"/>
    <hyperlink ref="C473" r:id="rId40" display="consultantplus://offline/ref=67E5947FC935A5A38A2C1C2E5DD18C72AEB77C027CCDF62C8659584BBC150F8C7F73AA1F7BC2664BB0617AB04D191C87F66FDC375567BFC2w7BFJ"/>
    <hyperlink ref="C481" r:id="rId41" display="consultantplus://offline/ref=67E5947FC935A5A38A2C1C2E5DD18C72AEB77C027CCDF62C8659584BBC150F8C7F73AA1F7BC2644BB0617AB04D191C87F66FDC375567BFC2w7BFJ"/>
    <hyperlink ref="C483" r:id="rId42" display="consultantplus://offline/ref=67E5947FC935A5A38A2C1C2E5DD18C72AEB77C027CCDF62C8659584BBC150F8C7F73AA1F7CCC6C41B5617AB04D191C87F66FDC375567BFC2w7BFJ"/>
    <hyperlink ref="C484" r:id="rId43" display="consultantplus://offline/ref=67E5947FC935A5A38A2C1C2E5DD18C72AEB77C027CCDF62C8659584BBC150F8C7F73AA1F7CCC6C41BB617AB04D191C87F66FDC375567BFC2w7BFJ"/>
    <hyperlink ref="C486" r:id="rId44" display="consultantplus://offline/ref=67E5947FC935A5A38A2C1C2E5DD18C72AEB77C027CCDF62C8659584BBC150F8C7F73AA1F7AC9654DB2617AB04D191C87F66FDC375567BFC2w7BFJ"/>
    <hyperlink ref="C490" r:id="rId45" display="consultantplus://offline/ref=67E5947FC935A5A38A2C1C2E5DD18C72AEB77C027CCDF62C8659584BBC150F8C7F73AA1F7CC26448B6617AB04D191C87F66FDC375567BFC2w7BFJ"/>
  </hyperlinks>
  <pageMargins left="0.17" right="0.17" top="0.74803149606299213" bottom="0.74803149606299213" header="0.31496062992125984" footer="0.31496062992125984"/>
  <pageSetup paperSize="9" scale="48" fitToHeight="109" orientation="landscape" r:id="rId4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ПЛАН (рабочая)</vt:lpstr>
      <vt:lpstr>ПЛАН ВМП 2023</vt:lpstr>
      <vt:lpstr>'ПЛАН (рабочая)'!OLE_LINK1</vt:lpstr>
      <vt:lpstr>'ПЛАН ВМП 2023'!OLE_LINK1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lukyanchikova</dc:creator>
  <cp:lastModifiedBy>golovan</cp:lastModifiedBy>
  <cp:lastPrinted>2023-01-17T07:50:53Z</cp:lastPrinted>
  <dcterms:created xsi:type="dcterms:W3CDTF">2022-09-23T06:33:54Z</dcterms:created>
  <dcterms:modified xsi:type="dcterms:W3CDTF">2023-01-17T07:51:08Z</dcterms:modified>
</cp:coreProperties>
</file>